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120" yWindow="-120" windowWidth="29040" windowHeight="15990" activeTab="2"/>
  </bookViews>
  <sheets>
    <sheet name="０作成にあたっての注意事項" sheetId="27" r:id="rId1"/>
    <sheet name="表紙" sheetId="36" r:id="rId2"/>
    <sheet name="１事業主体　２事業概要" sheetId="1" r:id="rId3"/>
    <sheet name="３建物概要" sheetId="18" r:id="rId4"/>
    <sheet name="４サービス内容" sheetId="19" r:id="rId5"/>
    <sheet name="５職員体制" sheetId="20" r:id="rId6"/>
    <sheet name="６利用料金" sheetId="29" r:id="rId7"/>
    <sheet name="７入居者状況" sheetId="22" r:id="rId8"/>
    <sheet name="８苦情等体制　９情報開示" sheetId="23" r:id="rId9"/>
    <sheet name="10その他" sheetId="24" r:id="rId10"/>
    <sheet name="別添１" sheetId="2" r:id="rId11"/>
    <sheet name="別添２" sheetId="32" r:id="rId12"/>
    <sheet name="別添３" sheetId="34" r:id="rId13"/>
    <sheet name="別添４" sheetId="35" r:id="rId14"/>
  </sheets>
  <definedNames>
    <definedName name="_xlnm.Print_Area" localSheetId="0">'０作成にあたっての注意事項'!$A$1:$K$10</definedName>
    <definedName name="_xlnm.Print_Area" localSheetId="9">'10その他'!$A$1:$L$45</definedName>
    <definedName name="_xlnm.Print_Area" localSheetId="2">'１事業主体　２事業概要'!$A$1:$I$49</definedName>
    <definedName name="_xlnm.Print_Area" localSheetId="3">'３建物概要'!$A$1:$L$37</definedName>
    <definedName name="_xlnm.Print_Area" localSheetId="4">'４サービス内容'!$A$1:$J$161</definedName>
    <definedName name="_xlnm.Print_Area" localSheetId="5">'５職員体制'!$A$1:$N$70</definedName>
    <definedName name="_xlnm.Print_Area" localSheetId="6">'６利用料金'!$A$1:$N$68</definedName>
    <definedName name="_xlnm.Print_Area" localSheetId="7">'７入居者状況'!$A$1:$L$40</definedName>
    <definedName name="_xlnm.Print_Area" localSheetId="8">'８苦情等体制　９情報開示'!$A$1:$L$53</definedName>
    <definedName name="_xlnm.Print_Area" localSheetId="1">表紙!$A$1:$K$34</definedName>
    <definedName name="_xlnm.Print_Area" localSheetId="10">別添１!$A$1:$F$47</definedName>
    <definedName name="_xlnm.Print_Area" localSheetId="11">別添２!$A$1:$I$31</definedName>
    <definedName name="_xlnm.Print_Area" localSheetId="12">別添３!$A$1:$M$36</definedName>
    <definedName name="_xlnm.Print_Area" localSheetId="13">別添４!$A$1:$I$39</definedName>
  </definedNames>
  <calcPr calcId="191029"/>
</workbook>
</file>

<file path=xl/calcChain.xml><?xml version="1.0" encoding="utf-8"?>
<calcChain xmlns="http://schemas.openxmlformats.org/spreadsheetml/2006/main">
  <c r="J27" i="22" l="1"/>
  <c r="D7" i="20"/>
  <c r="G7" i="20"/>
  <c r="D8" i="20"/>
  <c r="G8" i="20"/>
  <c r="D10" i="20"/>
  <c r="D11" i="20"/>
  <c r="G11" i="20"/>
  <c r="D12" i="20"/>
  <c r="G12" i="20"/>
  <c r="D13" i="20"/>
  <c r="G13" i="20"/>
  <c r="D14" i="20"/>
  <c r="G14" i="20"/>
  <c r="D15" i="20"/>
  <c r="D16" i="20"/>
  <c r="D6" i="20"/>
  <c r="G6" i="20"/>
  <c r="H22" i="22"/>
  <c r="I26" i="22"/>
  <c r="E31" i="20"/>
  <c r="E22" i="20"/>
  <c r="E24" i="20"/>
  <c r="E25" i="20"/>
  <c r="E23" i="20"/>
  <c r="H3" i="34"/>
  <c r="H14" i="34"/>
  <c r="I14" i="34"/>
  <c r="G17" i="34"/>
  <c r="I17" i="34"/>
  <c r="G18" i="34"/>
  <c r="J18" i="34"/>
  <c r="G19" i="34"/>
  <c r="I19" i="34"/>
  <c r="L19" i="34"/>
  <c r="G20" i="34"/>
  <c r="H20" i="34"/>
  <c r="I20" i="34"/>
  <c r="L20" i="34"/>
  <c r="G21" i="34"/>
  <c r="K21" i="34"/>
  <c r="L21" i="34"/>
  <c r="G22" i="34"/>
  <c r="K22" i="34"/>
  <c r="L22" i="34"/>
  <c r="G23" i="34"/>
  <c r="K23" i="34"/>
  <c r="L23" i="34"/>
  <c r="G24" i="34"/>
  <c r="H24" i="34"/>
  <c r="G25" i="34"/>
  <c r="J25" i="34"/>
  <c r="K25" i="34"/>
  <c r="G26" i="34"/>
  <c r="L26" i="34"/>
  <c r="G27" i="34"/>
  <c r="L27" i="34"/>
  <c r="G28" i="34"/>
  <c r="H28" i="34"/>
  <c r="G29" i="34"/>
  <c r="G30" i="34"/>
  <c r="I30" i="34"/>
  <c r="H30" i="34"/>
  <c r="L30" i="34"/>
  <c r="G31" i="34"/>
  <c r="K31" i="34"/>
  <c r="H31" i="34"/>
  <c r="I31" i="34"/>
  <c r="G32" i="34"/>
  <c r="I32" i="34"/>
  <c r="H32" i="34"/>
  <c r="L32" i="34"/>
  <c r="G33" i="34"/>
  <c r="J33" i="34"/>
  <c r="K33" i="34"/>
  <c r="L33" i="34"/>
  <c r="G34" i="34"/>
  <c r="G35" i="34"/>
  <c r="H35" i="34"/>
  <c r="J35" i="34"/>
  <c r="L35" i="34"/>
  <c r="G36" i="34"/>
  <c r="J36" i="34"/>
  <c r="L36" i="34"/>
  <c r="K35" i="34"/>
  <c r="I35" i="34"/>
  <c r="J31" i="34"/>
  <c r="J30" i="34"/>
  <c r="K17" i="34"/>
  <c r="J17" i="34"/>
  <c r="J21" i="34"/>
  <c r="H17" i="34"/>
  <c r="H19" i="34"/>
  <c r="I24" i="34"/>
  <c r="J22" i="34"/>
  <c r="K30" i="34"/>
  <c r="K20" i="34"/>
  <c r="K24" i="34"/>
  <c r="J24" i="34"/>
  <c r="J20" i="34"/>
  <c r="H36" i="34"/>
  <c r="H23" i="34"/>
  <c r="H11" i="34"/>
  <c r="I11" i="34"/>
  <c r="H34" i="34"/>
  <c r="I34" i="34"/>
  <c r="H21" i="34"/>
  <c r="I21" i="34"/>
  <c r="H9" i="34"/>
  <c r="I9" i="34"/>
  <c r="J12" i="34"/>
  <c r="K12" i="34"/>
  <c r="J10" i="34"/>
  <c r="K10" i="34"/>
  <c r="J28" i="34"/>
  <c r="I36" i="34"/>
  <c r="K19" i="34"/>
  <c r="J32" i="34"/>
  <c r="K32" i="34"/>
  <c r="J9" i="34"/>
  <c r="K9" i="34"/>
  <c r="H22" i="34"/>
  <c r="I22" i="34"/>
  <c r="J34" i="34"/>
  <c r="K34" i="34"/>
  <c r="J23" i="34"/>
  <c r="I28" i="34"/>
  <c r="J19" i="34"/>
  <c r="H10" i="34"/>
  <c r="I10" i="34"/>
  <c r="J14" i="34"/>
  <c r="K14" i="34"/>
  <c r="H8" i="34"/>
  <c r="I8" i="34"/>
  <c r="H18" i="34"/>
  <c r="I18" i="34"/>
  <c r="I33" i="34"/>
  <c r="K18" i="34"/>
  <c r="K36" i="34"/>
  <c r="I23" i="34"/>
  <c r="H33" i="34"/>
  <c r="H13" i="34"/>
  <c r="I13" i="34"/>
  <c r="H12" i="34"/>
  <c r="I12" i="34"/>
  <c r="H25" i="34"/>
  <c r="I25" i="34"/>
  <c r="K28" i="34"/>
  <c r="J8" i="34"/>
  <c r="K8" i="34"/>
  <c r="J11" i="34"/>
  <c r="K11" i="34"/>
  <c r="J13" i="34"/>
  <c r="K13" i="34"/>
  <c r="E26" i="22"/>
  <c r="D27" i="22"/>
</calcChain>
</file>

<file path=xl/sharedStrings.xml><?xml version="1.0" encoding="utf-8"?>
<sst xmlns="http://schemas.openxmlformats.org/spreadsheetml/2006/main" count="1669" uniqueCount="1048">
  <si>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</si>
  <si>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</si>
  <si>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</si>
  <si>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</si>
  <si>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</si>
  <si>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</si>
  <si>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</si>
  <si>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</si>
  <si>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</si>
  <si>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</si>
  <si>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</si>
  <si>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</si>
  <si>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</si>
  <si>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</si>
  <si>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</si>
  <si>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</si>
  <si>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</si>
  <si>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</si>
  <si>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</si>
  <si>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</si>
  <si>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</si>
  <si>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</si>
  <si>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</si>
  <si>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</si>
  <si>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</si>
  <si>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</si>
  <si>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</si>
  <si>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</si>
  <si>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</si>
  <si>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</si>
  <si>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</si>
  <si>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</si>
  <si>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</si>
  <si>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</si>
  <si>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</si>
  <si>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</si>
  <si>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</si>
  <si>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</si>
  <si>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</si>
  <si>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</si>
  <si>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</si>
  <si>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</si>
  <si>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</si>
  <si>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</si>
  <si>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</si>
  <si>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</si>
  <si>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</si>
  <si>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</si>
  <si>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</si>
  <si>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</si>
  <si>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</si>
  <si>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</si>
  <si>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</si>
  <si>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</si>
  <si>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</si>
  <si>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</si>
  <si>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</si>
  <si>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</si>
  <si>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</si>
  <si>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</si>
  <si>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</si>
  <si>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</si>
  <si>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</si>
  <si>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</si>
  <si>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</si>
  <si>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</si>
  <si>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</si>
  <si>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</si>
  <si>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</si>
  <si>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</si>
  <si>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</si>
  <si>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</si>
  <si>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</si>
  <si>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</si>
  <si>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</si>
  <si>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</si>
  <si>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</si>
  <si>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</si>
  <si>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</si>
  <si>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</si>
  <si>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</si>
  <si>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</si>
  <si>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</si>
  <si>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</si>
  <si>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</si>
  <si>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</si>
  <si>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</si>
  <si>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</si>
  <si>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</si>
  <si>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</si>
  <si>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</si>
  <si>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</si>
  <si>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</si>
  <si>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</si>
  <si>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</si>
  <si>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</si>
  <si>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</si>
  <si>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</si>
  <si>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</si>
  <si>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</si>
  <si>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</si>
  <si>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医療機関連携加算</t>
    <rPh sb="0" eb="2">
      <t>イリョウ</t>
    </rPh>
    <rPh sb="2" eb="4">
      <t>キカン</t>
    </rPh>
    <rPh sb="4" eb="6">
      <t>レンケイ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</si>
  <si>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</si>
  <si>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</si>
  <si>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</si>
  <si>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</si>
  <si>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</si>
  <si>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</si>
  <si>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</si>
  <si>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</si>
  <si>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</si>
  <si>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</si>
  <si>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</si>
  <si>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</si>
  <si>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</si>
  <si>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</si>
  <si>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</si>
  <si>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</si>
  <si>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</si>
  <si>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</si>
  <si>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</si>
  <si>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</si>
  <si>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</si>
  <si>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</si>
  <si>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</si>
  <si>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</si>
  <si>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</si>
  <si>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</si>
  <si>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</si>
  <si>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</si>
  <si>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</si>
  <si>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</si>
  <si>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</si>
  <si>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</si>
  <si>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</si>
  <si>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</si>
  <si>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</si>
  <si>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</si>
  <si>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</si>
  <si>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</si>
  <si>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</si>
  <si>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</si>
  <si>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</si>
  <si>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</si>
  <si>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</si>
  <si>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</si>
  <si>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</si>
  <si>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</si>
  <si>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</si>
  <si>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</si>
  <si>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</si>
  <si>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</si>
  <si>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</si>
  <si>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</si>
  <si>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</si>
  <si>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</si>
  <si>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</si>
  <si>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</si>
  <si>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</si>
  <si>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</si>
  <si>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</si>
  <si>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</si>
  <si>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</si>
  <si>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</si>
  <si>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</si>
  <si>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</si>
  <si>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</si>
  <si>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</si>
  <si>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</si>
  <si>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</si>
  <si>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</si>
  <si>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</si>
  <si>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</si>
  <si>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</si>
  <si>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</si>
  <si>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</si>
  <si>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</si>
  <si>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</si>
  <si>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</si>
  <si>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</si>
  <si>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</si>
  <si>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</si>
  <si>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</si>
  <si>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</si>
  <si>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</si>
  <si>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</si>
  <si>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</si>
  <si>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</si>
  <si>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</si>
  <si>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</si>
  <si>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</si>
  <si>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</si>
  <si>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</si>
  <si>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</si>
  <si>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</si>
  <si>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</si>
  <si>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</si>
  <si>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</si>
  <si>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</si>
  <si>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</si>
  <si>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</si>
  <si>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</si>
  <si>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</si>
  <si>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</si>
  <si>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</si>
  <si>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</si>
  <si>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</si>
  <si>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</si>
  <si>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</si>
  <si>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</si>
  <si>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</si>
  <si>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</si>
  <si>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</si>
  <si>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</si>
  <si>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</si>
  <si>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</si>
  <si>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</si>
  <si>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</si>
  <si>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</si>
  <si>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</si>
  <si>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</si>
  <si>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</si>
  <si>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</si>
  <si>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</si>
  <si>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</si>
  <si>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</si>
  <si>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</si>
  <si>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</si>
  <si>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</si>
  <si>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</si>
  <si>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</si>
  <si>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</si>
  <si>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</si>
  <si>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</si>
  <si>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</si>
  <si>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</si>
  <si>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</si>
  <si>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</si>
  <si>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</si>
  <si>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</si>
  <si>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</si>
  <si>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</si>
  <si>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</si>
  <si>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</si>
  <si>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</si>
  <si>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</si>
  <si>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</si>
  <si>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</si>
  <si>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</si>
  <si>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</si>
  <si>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</si>
  <si>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</si>
  <si>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</si>
  <si>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</si>
  <si>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</si>
  <si>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</si>
  <si>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</si>
  <si>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</si>
  <si>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</si>
  <si>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</si>
  <si>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</si>
  <si>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</si>
  <si>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</si>
  <si>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</si>
  <si>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</si>
  <si>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</si>
  <si>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</si>
  <si>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</si>
  <si>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</si>
  <si>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</si>
  <si>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</si>
  <si>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</si>
  <si>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</si>
  <si>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</si>
  <si>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</si>
  <si>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</si>
  <si>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</si>
  <si>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</si>
  <si>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サービス費用</t>
    <rPh sb="4" eb="6">
      <t>ヒヨウ</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</si>
  <si>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</si>
  <si>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</si>
  <si>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</si>
  <si>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</si>
  <si>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</si>
  <si>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</si>
  <si>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</si>
  <si>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</si>
  <si>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</si>
  <si>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</si>
  <si>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</si>
  <si>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</si>
  <si>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</si>
  <si>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</si>
  <si>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</si>
  <si>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</si>
  <si>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</si>
  <si>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</si>
  <si>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</si>
  <si>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</si>
  <si>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</si>
  <si>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</si>
  <si>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</si>
  <si>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</si>
  <si>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</si>
  <si>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</si>
  <si>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</si>
  <si>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</si>
  <si>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</si>
  <si>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</si>
  <si>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</si>
  <si>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</si>
  <si>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</si>
  <si>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</si>
  <si>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</si>
  <si>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</si>
  <si>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</si>
  <si>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</si>
  <si>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</si>
  <si>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</si>
  <si>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</si>
  <si>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</si>
  <si>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</si>
  <si>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</si>
  <si>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</si>
  <si>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</si>
  <si>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</si>
  <si>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</si>
  <si>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</si>
  <si>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</si>
  <si>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</si>
  <si>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</si>
  <si>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</si>
  <si>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</si>
  <si>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</si>
  <si>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</si>
  <si>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</si>
  <si>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</si>
  <si>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</si>
  <si>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</si>
  <si>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</si>
  <si>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</si>
  <si>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</si>
  <si>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</si>
  <si>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</si>
  <si>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</si>
  <si>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</si>
  <si>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</si>
  <si>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</si>
  <si>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</si>
  <si>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</si>
  <si>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</si>
  <si>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</si>
  <si>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</si>
  <si>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</si>
  <si>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</si>
  <si>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</si>
  <si>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</si>
  <si>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</si>
  <si>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</si>
  <si>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</si>
  <si>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</si>
  <si>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1</t>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</si>
  <si>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</si>
  <si>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</si>
  <si>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</si>
  <si>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</si>
  <si>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</si>
  <si>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</si>
  <si>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</si>
  <si>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</si>
  <si>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</si>
  <si>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</si>
  <si>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</si>
  <si>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</si>
  <si>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</si>
  <si>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</si>
  <si>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</si>
  <si>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</si>
  <si>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</si>
  <si>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</si>
  <si>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</si>
  <si>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</si>
  <si>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</si>
  <si>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所管している自治体名</t>
    <rPh sb="0" eb="2">
      <t>ショカン</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</si>
  <si>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</si>
  <si>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</si>
  <si>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</si>
  <si>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</si>
  <si>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</si>
  <si>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</si>
  <si>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</si>
  <si>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</si>
  <si>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</si>
  <si>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</si>
  <si>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</si>
  <si>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</si>
  <si>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</si>
  <si>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手続き</t>
    <rPh sb="0" eb="2">
      <t>テツヅキ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</si>
  <si>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</si>
  <si>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</si>
  <si>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</si>
  <si>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</si>
  <si>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</si>
  <si>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</si>
  <si>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</si>
  <si>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</si>
  <si>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</si>
  <si>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</si>
  <si>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</si>
  <si>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</si>
  <si>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</si>
  <si>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</si>
  <si>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</si>
  <si>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</si>
  <si>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</si>
  <si>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</si>
  <si>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</si>
  <si>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</si>
  <si>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</si>
  <si>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</si>
  <si>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</si>
  <si>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</si>
  <si>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</si>
  <si>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</si>
  <si>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</si>
  <si>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</si>
  <si>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</si>
  <si>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</si>
  <si>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</si>
  <si>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</si>
  <si>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</si>
  <si>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</si>
  <si>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</si>
  <si>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</si>
  <si>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</si>
  <si>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</si>
  <si>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</si>
  <si>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</si>
  <si>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</si>
  <si>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</si>
  <si>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</si>
  <si>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</si>
  <si>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</si>
  <si>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</si>
  <si>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</si>
  <si>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</si>
  <si>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</si>
  <si>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</si>
  <si>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</si>
  <si>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</si>
  <si>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</si>
  <si>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</si>
  <si>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</si>
  <si>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</si>
  <si>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</si>
  <si>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介護職員処遇改善加算</t>
    <rPh sb="0" eb="2">
      <t>カイゴ</t>
    </rPh>
    <rPh sb="2" eb="4">
      <t>ショクイン</t>
    </rPh>
    <rPh sb="4" eb="6">
      <t>ショグウ</t>
    </rPh>
    <rPh sb="6" eb="8">
      <t>カイゼン</t>
    </rPh>
    <rPh sb="8" eb="10">
      <t>カサン</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</si>
  <si>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</si>
  <si>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</si>
  <si>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</si>
  <si>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</si>
  <si>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</si>
  <si>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</si>
  <si>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</si>
  <si>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</si>
  <si>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</si>
  <si>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</si>
  <si>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</si>
  <si>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</si>
  <si>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</si>
  <si>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単位</t>
  </si>
  <si>
    <t>介護報酬額／月</t>
  </si>
  <si>
    <t>要支援1</t>
  </si>
  <si>
    <t>要支援2</t>
  </si>
  <si>
    <t>要介護1</t>
  </si>
  <si>
    <t>要介護2</t>
  </si>
  <si>
    <t>要介護3</t>
  </si>
  <si>
    <t>要介護4</t>
  </si>
  <si>
    <t>要介護5</t>
  </si>
  <si>
    <t>夜間看護体制加算</t>
  </si>
  <si>
    <t>医療機関連携加算</t>
  </si>
  <si>
    <t>介護報酬</t>
  </si>
  <si>
    <t>要支援１</t>
  </si>
  <si>
    <t>要介護４</t>
  </si>
  <si>
    <t>自己負担</t>
  </si>
  <si>
    <t>（1割の場合）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</si>
  <si>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</si>
  <si>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２　重要事項説明書等を入力するにあたっての注意事項及び記入例の解説</t>
    <phoneticPr fontId="2"/>
  </si>
  <si>
    <t>３　重要事項説明書等を入居者等に交付及び説明するにあたっての注意事項</t>
  </si>
  <si>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</si>
  <si>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○「重要事項説明書」及び「重要事項説明書兼登録事項等についての説明（高齢者住まい法第17条
  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</si>
  <si>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</si>
  <si>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</si>
  <si>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</si>
  <si>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</si>
  <si>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</si>
  <si>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</si>
  <si>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</si>
  <si>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</si>
  <si>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</si>
  <si>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</si>
  <si>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</si>
  <si>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</si>
  <si>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</si>
  <si>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</si>
  <si>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</si>
  <si>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</si>
  <si>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</si>
  <si>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</si>
  <si>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</si>
  <si>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</si>
  <si>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</si>
  <si>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</si>
  <si>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</si>
  <si>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</si>
  <si>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</si>
  <si>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</si>
  <si>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</si>
  <si>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</si>
  <si>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</si>
  <si>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</si>
  <si>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</si>
  <si>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</si>
  <si>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</si>
  <si>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</si>
  <si>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</si>
  <si>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</si>
  <si>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</si>
  <si>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</si>
  <si>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</si>
  <si>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</si>
  <si>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</si>
  <si>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</si>
  <si>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</si>
  <si>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</si>
  <si>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</si>
  <si>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</si>
  <si>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</si>
  <si>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介護職員処遇改善加算</t>
    <phoneticPr fontId="2"/>
  </si>
  <si>
    <t>・1ヶ月は30日で計算しています。</t>
    <phoneticPr fontId="2"/>
  </si>
  <si>
    <t>②要支援･要介護別介護報酬と自己負担</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</si>
  <si>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</si>
  <si>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</si>
  <si>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</si>
  <si>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</si>
  <si>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</si>
  <si>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窓口の名称（設置者）</t>
    <rPh sb="0" eb="2">
      <t>マドグチ</t>
    </rPh>
    <rPh sb="3" eb="5">
      <t>メイショウ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</si>
  <si>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</si>
  <si>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</si>
  <si>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</si>
  <si>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</si>
  <si>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（別添４）　介護保険自己負担額（参考：加算項目別報酬金額：　　級地（地域加算　　％））</t>
    <rPh sb="16" eb="18">
      <t>サンコウ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</si>
  <si>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</si>
  <si>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</si>
  <si>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</si>
  <si>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</si>
  <si>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</si>
  <si>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</si>
  <si>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</si>
  <si>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</si>
  <si>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</si>
  <si>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</si>
  <si>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</si>
  <si>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</si>
  <si>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</si>
  <si>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</si>
  <si>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</si>
  <si>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　　　）</t>
    <phoneticPr fontId="2"/>
  </si>
  <si>
    <t>（別添３）介護保険自己負担額（自動計算）</t>
    <rPh sb="1" eb="3">
      <t>ベッテン</t>
    </rPh>
    <rPh sb="15" eb="17">
      <t>ジドウ</t>
    </rPh>
    <rPh sb="17" eb="19">
      <t>ケイサン</t>
    </rPh>
    <phoneticPr fontId="2"/>
  </si>
  <si>
    <t>加入先</t>
    <rPh sb="0" eb="2">
      <t>カニュウ</t>
    </rPh>
    <rPh sb="2" eb="3">
      <t>サキ</t>
    </rPh>
    <phoneticPr fontId="2"/>
  </si>
  <si>
    <t>加入内容</t>
    <rPh sb="0" eb="2">
      <t>カニュウ</t>
    </rPh>
    <rPh sb="2" eb="4">
      <t>ナイヨウ</t>
    </rPh>
    <phoneticPr fontId="2"/>
  </si>
  <si>
    <t>有料老人ホーム事業開始日／届出受理日・登録日（登録番号）</t>
    <rPh sb="0" eb="2">
      <t>ユウリョウ</t>
    </rPh>
    <rPh sb="2" eb="4">
      <t>ロウジン</t>
    </rPh>
    <phoneticPr fontId="2"/>
  </si>
  <si>
    <t>※医療サービス等　：医療、歯科医療、あん摩マッサージ指圧、はり、きゅう、柔道整復等</t>
    <rPh sb="40" eb="41">
      <t>トウ</t>
    </rPh>
    <phoneticPr fontId="2"/>
  </si>
  <si>
    <t>　その他のサービス：金銭管理、理髪等</t>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</si>
  <si>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</si>
  <si>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</si>
  <si>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</si>
  <si>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</si>
  <si>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口腔衛生管理体制加算</t>
    <rPh sb="0" eb="2">
      <t>コウクウ</t>
    </rPh>
    <rPh sb="2" eb="4">
      <t>エイセイ</t>
    </rPh>
    <rPh sb="4" eb="6">
      <t>カンリ</t>
    </rPh>
    <rPh sb="6" eb="8">
      <t>タイセイ</t>
    </rPh>
    <rPh sb="8" eb="10">
      <t>カサン</t>
    </rPh>
    <phoneticPr fontId="2"/>
  </si>
  <si>
    <t>退院・退所時連携加算</t>
    <rPh sb="0" eb="2">
      <t>タイイン</t>
    </rPh>
    <rPh sb="3" eb="5">
      <t>タイショ</t>
    </rPh>
    <rPh sb="5" eb="6">
      <t>ジ</t>
    </rPh>
    <rPh sb="6" eb="8">
      <t>レンケイ</t>
    </rPh>
    <rPh sb="8" eb="10">
      <t>カサン</t>
    </rPh>
    <phoneticPr fontId="2"/>
  </si>
  <si>
    <t xml:space="preserve"> </t>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</si>
  <si>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</si>
  <si>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</si>
  <si>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様式第1号</t>
    <rPh sb="0" eb="2">
      <t>ヨウシキ</t>
    </rPh>
    <rPh sb="2" eb="3">
      <t>ダイ</t>
    </rPh>
    <rPh sb="4" eb="5">
      <t>ゴウ</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</si>
  <si>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</si>
  <si>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若年性認知症入居者受入加算</t>
    <rPh sb="0" eb="3">
      <t>ジャクネンセイ</t>
    </rPh>
    <rPh sb="3" eb="6">
      <t>ニンチショウ</t>
    </rPh>
    <rPh sb="6" eb="8">
      <t>ニュウキョ</t>
    </rPh>
    <rPh sb="8" eb="9">
      <t>モノ</t>
    </rPh>
    <rPh sb="9" eb="11">
      <t>ウケイレ</t>
    </rPh>
    <rPh sb="11" eb="13">
      <t>カサン</t>
    </rPh>
    <phoneticPr fontId="2"/>
  </si>
  <si>
    <t>退院・退所時連携加算</t>
    <rPh sb="0" eb="2">
      <t>タイイン</t>
    </rPh>
    <rPh sb="3" eb="5">
      <t>タイショ</t>
    </rPh>
    <rPh sb="5" eb="6">
      <t>トキ</t>
    </rPh>
    <rPh sb="6" eb="8">
      <t>レンケイ</t>
    </rPh>
    <rPh sb="8" eb="10">
      <t>カサン</t>
    </rPh>
    <phoneticPr fontId="2"/>
  </si>
  <si>
    <t>はり師</t>
    <rPh sb="2" eb="3">
      <t>シ</t>
    </rPh>
    <phoneticPr fontId="2"/>
  </si>
  <si>
    <t>きゅう師</t>
    <rPh sb="3" eb="4">
      <t>シ</t>
    </rPh>
    <phoneticPr fontId="2"/>
  </si>
  <si>
    <t>柔道整復師</t>
    <rPh sb="0" eb="2">
      <t>ジュウドウ</t>
    </rPh>
    <rPh sb="2" eb="4">
      <t>セイフク</t>
    </rPh>
    <phoneticPr fontId="2"/>
  </si>
  <si>
    <t>介護職員等特定処遇改善加算</t>
    <rPh sb="0" eb="2">
      <t>カイゴ</t>
    </rPh>
    <rPh sb="2" eb="4">
      <t>ショクイン</t>
    </rPh>
    <rPh sb="4" eb="5">
      <t>ナド</t>
    </rPh>
    <rPh sb="5" eb="7">
      <t>トクテイ</t>
    </rPh>
    <rPh sb="7" eb="9">
      <t>ショグウ</t>
    </rPh>
    <rPh sb="9" eb="11">
      <t>カイゼン</t>
    </rPh>
    <rPh sb="11" eb="13">
      <t>カサン</t>
    </rPh>
    <phoneticPr fontId="2"/>
  </si>
  <si>
    <t>介護職員等特定処遇改善加算
（Ⅰ）～（Ⅱ）</t>
    <rPh sb="4" eb="5">
      <t>ナド</t>
    </rPh>
    <rPh sb="5" eb="7">
      <t>トクテイ</t>
    </rPh>
    <phoneticPr fontId="2"/>
  </si>
  <si>
    <t>口腔衛生</t>
    <rPh sb="0" eb="2">
      <t>コウクウ</t>
    </rPh>
    <rPh sb="2" eb="4">
      <t>エイセイ</t>
    </rPh>
    <phoneticPr fontId="2"/>
  </si>
  <si>
    <t>栄養スク</t>
    <rPh sb="0" eb="2">
      <t>エイヨウ</t>
    </rPh>
    <phoneticPr fontId="2"/>
  </si>
  <si>
    <t>退院・退所</t>
    <rPh sb="0" eb="2">
      <t>タイイン</t>
    </rPh>
    <rPh sb="3" eb="5">
      <t>タイショ</t>
    </rPh>
    <phoneticPr fontId="2"/>
  </si>
  <si>
    <t>入居継続</t>
    <rPh sb="0" eb="2">
      <t>ニュウキョ</t>
    </rPh>
    <rPh sb="2" eb="4">
      <t>ケイゾク</t>
    </rPh>
    <phoneticPr fontId="2"/>
  </si>
  <si>
    <t>生活機能</t>
    <rPh sb="0" eb="2">
      <t>セイカツ</t>
    </rPh>
    <rPh sb="2" eb="4">
      <t>キノウ</t>
    </rPh>
    <phoneticPr fontId="2"/>
  </si>
  <si>
    <t>若年性認知</t>
    <rPh sb="0" eb="2">
      <t>ジャクネン</t>
    </rPh>
    <rPh sb="2" eb="3">
      <t>セイ</t>
    </rPh>
    <rPh sb="3" eb="5">
      <t>ニンチ</t>
    </rPh>
    <phoneticPr fontId="2"/>
  </si>
  <si>
    <t>選択→</t>
    <rPh sb="0" eb="2">
      <t>センタク</t>
    </rPh>
    <phoneticPr fontId="2"/>
  </si>
  <si>
    <t>身体拘束廃止未実施減算</t>
    <rPh sb="0" eb="2">
      <t>シンタイ</t>
    </rPh>
    <rPh sb="2" eb="4">
      <t>コウソク</t>
    </rPh>
    <rPh sb="4" eb="6">
      <t>ハイシ</t>
    </rPh>
    <rPh sb="6" eb="9">
      <t>ミジッシ</t>
    </rPh>
    <rPh sb="9" eb="11">
      <t>ゲンサン</t>
    </rPh>
    <phoneticPr fontId="2"/>
  </si>
  <si>
    <t>身体拘束</t>
    <rPh sb="0" eb="2">
      <t>シンタイ</t>
    </rPh>
    <rPh sb="2" eb="4">
      <t>コウソク</t>
    </rPh>
    <phoneticPr fontId="2"/>
  </si>
  <si>
    <t>1月につき</t>
    <phoneticPr fontId="2"/>
  </si>
  <si>
    <t>特定処遇</t>
    <phoneticPr fontId="2"/>
  </si>
  <si>
    <t>（（介護予防）特定施設入居者生活介護＋加算単位数（処遇改善加算を除く））×1.2%</t>
    <phoneticPr fontId="2"/>
  </si>
  <si>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2"/>
  </si>
  <si>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2"/>
  </si>
  <si>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2"/>
  </si>
  <si>
    <t>要支援２</t>
    <rPh sb="0" eb="1">
      <t>ヨウ</t>
    </rPh>
    <rPh sb="1" eb="3">
      <t>シエン</t>
    </rPh>
    <phoneticPr fontId="2"/>
  </si>
  <si>
    <t>要介護１</t>
    <rPh sb="0" eb="1">
      <t>ヨウ</t>
    </rPh>
    <rPh sb="1" eb="3">
      <t>カイゴ</t>
    </rPh>
    <phoneticPr fontId="2"/>
  </si>
  <si>
    <t>要介護２</t>
    <phoneticPr fontId="2"/>
  </si>
  <si>
    <t>要介護３</t>
    <phoneticPr fontId="2"/>
  </si>
  <si>
    <t>要介護５</t>
    <phoneticPr fontId="2"/>
  </si>
  <si>
    <t>自己負担分／月
(１割負担の場合)</t>
    <phoneticPr fontId="2"/>
  </si>
  <si>
    <t>自己負担分／月
(２割負担の場合)</t>
    <phoneticPr fontId="2"/>
  </si>
  <si>
    <t>自己負担分／月
(３割負担の場合)</t>
    <phoneticPr fontId="2"/>
  </si>
  <si>
    <t>（2割の場合）</t>
    <phoneticPr fontId="2"/>
  </si>
  <si>
    <t>（3割の場合）</t>
    <phoneticPr fontId="2"/>
  </si>
  <si>
    <t>身体拘束廃止未実施減算</t>
    <rPh sb="0" eb="11">
      <t>シンタイコウソクハイシミジッシゲンサン</t>
    </rPh>
    <phoneticPr fontId="2"/>
  </si>
  <si>
    <t>①　介護報酬額の自己負担基準表（介護保険報酬額の１割、２割又は３割を負担していただきます。）</t>
    <rPh sb="28" eb="29">
      <t>ワリ</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</si>
  <si>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</si>
  <si>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認知症専門ケア加算
（Ⅰ）～（Ⅱ）</t>
    <rPh sb="0" eb="3">
      <t>ニンチショウ</t>
    </rPh>
    <rPh sb="3" eb="5">
      <t>センモン</t>
    </rPh>
    <rPh sb="7" eb="9">
      <t>カサン</t>
    </rPh>
    <phoneticPr fontId="2"/>
  </si>
  <si>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2"/>
  </si>
  <si>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</si>
  <si>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</si>
  <si>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介護職員処遇改善加算
（Ⅰ）～（Ⅴ）</t>
    <phoneticPr fontId="2"/>
  </si>
  <si>
    <t>（要介護度に応じた1日の単位数から10%減算）</t>
    <rPh sb="1" eb="2">
      <t>ヨウ</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</si>
  <si>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</si>
  <si>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t>法人番号</t>
    <rPh sb="0" eb="2">
      <t>ホウジン</t>
    </rPh>
    <rPh sb="2" eb="4">
      <t>バンゴウ</t>
    </rPh>
    <phoneticPr fontId="2"/>
  </si>
  <si>
    <t>介護職員特定処遇改善加算</t>
    <rPh sb="4" eb="6">
      <t>トクテイ</t>
    </rPh>
    <phoneticPr fontId="2"/>
  </si>
  <si>
    <t>科学的介護推進体制加算</t>
    <rPh sb="0" eb="3">
      <t>カガクテキ</t>
    </rPh>
    <rPh sb="3" eb="5">
      <t>カイゴ</t>
    </rPh>
    <rPh sb="5" eb="7">
      <t>スイシン</t>
    </rPh>
    <rPh sb="7" eb="9">
      <t>タイセイ</t>
    </rPh>
    <rPh sb="9" eb="11">
      <t>カサン</t>
    </rPh>
    <phoneticPr fontId="2"/>
  </si>
  <si>
    <t>ＡＤＬ維持等加算</t>
    <rPh sb="3" eb="5">
      <t>イジ</t>
    </rPh>
    <rPh sb="5" eb="6">
      <t>トウ</t>
    </rPh>
    <rPh sb="6" eb="8">
      <t>カサン</t>
    </rPh>
    <phoneticPr fontId="2"/>
  </si>
  <si>
    <t>協力科目</t>
    <rPh sb="0" eb="2">
      <t>キョウリョク</t>
    </rPh>
    <rPh sb="2" eb="4">
      <t>カモク</t>
    </rPh>
    <phoneticPr fontId="2"/>
  </si>
  <si>
    <t>１５年以上</t>
    <rPh sb="2" eb="5">
      <t>ネンイジョウ</t>
    </rPh>
    <phoneticPr fontId="2"/>
  </si>
  <si>
    <t>ＡＤＬ維持等加算
（Ⅰ）～（Ⅱ）</t>
    <rPh sb="3" eb="5">
      <t>イジ</t>
    </rPh>
    <rPh sb="5" eb="6">
      <t>トウ</t>
    </rPh>
    <rPh sb="6" eb="8">
      <t>カサン</t>
    </rPh>
    <phoneticPr fontId="2"/>
  </si>
  <si>
    <t>指定日</t>
    <phoneticPr fontId="2"/>
  </si>
  <si>
    <t>指定の更新日（直近）</t>
    <phoneticPr fontId="2"/>
  </si>
  <si>
    <r>
      <t>備考　介護保険費用１割</t>
    </r>
    <r>
      <rPr>
        <u/>
        <sz val="11"/>
        <color indexed="10"/>
        <rFont val="ＭＳ 明朝"/>
        <family val="1"/>
        <charset val="128"/>
      </rPr>
      <t>、２割</t>
    </r>
    <r>
      <rPr>
        <sz val="11"/>
        <rFont val="ＭＳ 明朝"/>
        <family val="1"/>
        <charset val="128"/>
      </rPr>
      <t>又は</t>
    </r>
    <r>
      <rPr>
        <u/>
        <sz val="11"/>
        <color indexed="10"/>
        <rFont val="ＭＳ 明朝"/>
        <family val="1"/>
        <charset val="128"/>
      </rPr>
      <t>３</t>
    </r>
    <r>
      <rPr>
        <sz val="11"/>
        <rFont val="ＭＳ 明朝"/>
        <family val="1"/>
        <charset val="128"/>
      </rPr>
      <t>割の利用者負担（利用者の所得等に応じて負担割合が変わる。）※介護予防・地域密着型の場合を含む。詳細は別添３及び４のとおりです。
　</t>
    </r>
    <r>
      <rPr>
        <sz val="10"/>
        <rFont val="ＭＳ 明朝"/>
        <family val="1"/>
        <charset val="128"/>
      </rPr>
      <t>　　</t>
    </r>
    <rPh sb="0" eb="2">
      <t>ビコウ</t>
    </rPh>
    <rPh sb="13" eb="14">
      <t>ワリ</t>
    </rPh>
    <rPh sb="47" eb="49">
      <t>カイゴ</t>
    </rPh>
    <rPh sb="49" eb="51">
      <t>ヨボウ</t>
    </rPh>
    <rPh sb="52" eb="54">
      <t>チイキ</t>
    </rPh>
    <rPh sb="54" eb="57">
      <t>ミッチャクガタ</t>
    </rPh>
    <rPh sb="58" eb="60">
      <t>バアイ</t>
    </rPh>
    <rPh sb="61" eb="62">
      <t>フク</t>
    </rPh>
    <rPh sb="64" eb="66">
      <t>ショウサイ</t>
    </rPh>
    <rPh sb="67" eb="69">
      <t>ベッテン</t>
    </rPh>
    <rPh sb="70" eb="71">
      <t>オヨ</t>
    </rPh>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</si>
  <si>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</si>
  <si>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</si>
  <si>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口腔・栄養スクリーニング加算</t>
    <rPh sb="0" eb="2">
      <t>コウクウ</t>
    </rPh>
    <rPh sb="3" eb="5">
      <t>エイヨウ</t>
    </rPh>
    <rPh sb="12" eb="14">
      <t>カサン</t>
    </rPh>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</si>
  <si>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</si>
  <si>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</si>
  <si>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</si>
  <si>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2"/>
  </si>
  <si>
    <t>　　　　　別添４（介護保険自己負担額）</t>
    <rPh sb="5" eb="7">
      <t>ベッテン</t>
    </rPh>
    <phoneticPr fontId="2"/>
  </si>
  <si>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2"/>
  </si>
  <si>
    <t>看取31-45</t>
    <rPh sb="0" eb="2">
      <t>ミト</t>
    </rPh>
    <phoneticPr fontId="2"/>
  </si>
  <si>
    <t>看取4-30</t>
    <rPh sb="0" eb="2">
      <t>ミト</t>
    </rPh>
    <phoneticPr fontId="2"/>
  </si>
  <si>
    <t>看取1-3</t>
    <rPh sb="0" eb="2">
      <t>ミト</t>
    </rPh>
    <phoneticPr fontId="2"/>
  </si>
  <si>
    <t>看取当日</t>
    <rPh sb="0" eb="2">
      <t>ミト</t>
    </rPh>
    <rPh sb="2" eb="4">
      <t>トウジツ</t>
    </rPh>
    <phoneticPr fontId="2"/>
  </si>
  <si>
    <t>死亡日</t>
    <rPh sb="0" eb="3">
      <t>シボウビ</t>
    </rPh>
    <phoneticPr fontId="2"/>
  </si>
  <si>
    <t>1月につき</t>
  </si>
  <si>
    <t>科学</t>
    <rPh sb="0" eb="2">
      <t>カガク</t>
    </rPh>
    <phoneticPr fontId="2"/>
  </si>
  <si>
    <t>ADL</t>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</si>
  <si>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</si>
  <si>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</si>
  <si>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</si>
  <si>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1回につき</t>
    <phoneticPr fontId="2"/>
  </si>
  <si>
    <t>個別機能訓練加算
（Ⅰ）～（Ⅱ）</t>
    <phoneticPr fontId="2"/>
  </si>
  <si>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6" eb="18">
      <t>シボウ</t>
    </rPh>
    <rPh sb="18" eb="19">
      <t>ビ</t>
    </rPh>
    <rPh sb="19" eb="21">
      <t>イゼン</t>
    </rPh>
    <rPh sb="24" eb="26">
      <t>イジョウ</t>
    </rPh>
    <rPh sb="29" eb="31">
      <t>イカ</t>
    </rPh>
    <phoneticPr fontId="2"/>
  </si>
  <si>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6" eb="18">
      <t>シボウ</t>
    </rPh>
    <rPh sb="18" eb="19">
      <t>ビ</t>
    </rPh>
    <rPh sb="19" eb="21">
      <t>イゼン</t>
    </rPh>
    <rPh sb="23" eb="25">
      <t>イジョウ</t>
    </rPh>
    <rPh sb="28" eb="30">
      <t>イカ</t>
    </rPh>
    <phoneticPr fontId="2"/>
  </si>
  <si>
    <r>
      <t xml:space="preserve">看取り介護加算（Ⅰ）～（Ⅱ）
</t>
    </r>
    <r>
      <rPr>
        <sz val="9"/>
        <rFont val="ＭＳ 明朝"/>
        <family val="1"/>
        <charset val="128"/>
      </rPr>
      <t>（死亡日前日及び前々日）</t>
    </r>
    <rPh sb="0" eb="2">
      <t>ミト</t>
    </rPh>
    <rPh sb="3" eb="5">
      <t>カイゴ</t>
    </rPh>
    <rPh sb="5" eb="7">
      <t>カサン</t>
    </rPh>
    <rPh sb="16" eb="18">
      <t>シボウ</t>
    </rPh>
    <rPh sb="18" eb="19">
      <t>ビ</t>
    </rPh>
    <rPh sb="19" eb="21">
      <t>ゼンジツ</t>
    </rPh>
    <rPh sb="21" eb="22">
      <t>オヨ</t>
    </rPh>
    <rPh sb="23" eb="26">
      <t>ゼンゼンジツ</t>
    </rPh>
    <phoneticPr fontId="2"/>
  </si>
  <si>
    <t>看取り介護加算（Ⅰ）～（Ⅱ）
（死亡日）</t>
    <rPh sb="0" eb="2">
      <t>ミト</t>
    </rPh>
    <rPh sb="3" eb="5">
      <t>カイゴ</t>
    </rPh>
    <rPh sb="5" eb="7">
      <t>カサン</t>
    </rPh>
    <rPh sb="16" eb="18">
      <t>シボウ</t>
    </rPh>
    <rPh sb="18" eb="19">
      <t>ビ</t>
    </rPh>
    <phoneticPr fontId="2"/>
  </si>
  <si>
    <t>サービス提供体制強化加算
（Ⅰ）～（Ⅲ）</t>
    <phoneticPr fontId="2"/>
  </si>
  <si>
    <t>入居継続支援加算
（Ⅰ）～（Ⅱ）</t>
    <rPh sb="0" eb="2">
      <t>ニュウキョ</t>
    </rPh>
    <rPh sb="2" eb="4">
      <t>ケイゾク</t>
    </rPh>
    <rPh sb="4" eb="6">
      <t>シエン</t>
    </rPh>
    <rPh sb="6" eb="8">
      <t>カサン</t>
    </rPh>
    <phoneticPr fontId="2"/>
  </si>
  <si>
    <t>生活機能向上連携加算
（Ⅰ）～（Ⅱ）</t>
    <rPh sb="0" eb="2">
      <t>セイカツ</t>
    </rPh>
    <rPh sb="2" eb="4">
      <t>キノウ</t>
    </rPh>
    <rPh sb="4" eb="6">
      <t>コウジョウ</t>
    </rPh>
    <rPh sb="6" eb="8">
      <t>レンケイ</t>
    </rPh>
    <rPh sb="8" eb="10">
      <t>カサン</t>
    </rPh>
    <phoneticPr fontId="2"/>
  </si>
  <si>
    <t>施設長</t>
    <rPh sb="0" eb="3">
      <t>シセツチョウ</t>
    </rPh>
    <phoneticPr fontId="2"/>
  </si>
  <si>
    <t>かぶしきがいしゃ　あれい</t>
    <phoneticPr fontId="2"/>
  </si>
  <si>
    <t>株式会社　ＡＬＬＥＹ</t>
    <rPh sb="0" eb="4">
      <t>カブシキガイシャ</t>
    </rPh>
    <phoneticPr fontId="2"/>
  </si>
  <si>
    <t>５８３－０８８１</t>
    <phoneticPr fontId="2"/>
  </si>
  <si>
    <r>
      <t>羽曳野市島泉</t>
    </r>
    <r>
      <rPr>
        <sz val="11"/>
        <color indexed="8"/>
        <rFont val="ＭＳ 明朝"/>
        <family val="1"/>
        <charset val="128"/>
      </rPr>
      <t>五丁目１１番１号</t>
    </r>
    <rPh sb="0" eb="4">
      <t>ハビキノシ</t>
    </rPh>
    <rPh sb="4" eb="6">
      <t>シマイズミ</t>
    </rPh>
    <rPh sb="6" eb="7">
      <t>5</t>
    </rPh>
    <rPh sb="7" eb="9">
      <t>チョウメ</t>
    </rPh>
    <rPh sb="11" eb="12">
      <t>バン</t>
    </rPh>
    <rPh sb="13" eb="14">
      <t>ゴウ</t>
    </rPh>
    <phoneticPr fontId="2"/>
  </si>
  <si>
    <t>072-931-1165　/　072-931-1190</t>
    <phoneticPr fontId="2"/>
  </si>
  <si>
    <t>jimusitsu@life-view.jp</t>
    <phoneticPr fontId="2"/>
  </si>
  <si>
    <t>ｗｗｗ．Life-view.jp/</t>
    <phoneticPr fontId="2"/>
  </si>
  <si>
    <t>代表取締役</t>
    <rPh sb="0" eb="2">
      <t>ダイヒョウ</t>
    </rPh>
    <rPh sb="2" eb="5">
      <t>トリシマリヤク</t>
    </rPh>
    <phoneticPr fontId="2"/>
  </si>
  <si>
    <t>小山　哲敬</t>
    <rPh sb="0" eb="2">
      <t>コヤマ</t>
    </rPh>
    <rPh sb="3" eb="4">
      <t>テツ</t>
    </rPh>
    <rPh sb="4" eb="5">
      <t>ケイ</t>
    </rPh>
    <phoneticPr fontId="2"/>
  </si>
  <si>
    <t>平成</t>
  </si>
  <si>
    <t>１５年１０月２２日</t>
    <rPh sb="2" eb="3">
      <t>ネン</t>
    </rPh>
    <rPh sb="5" eb="6">
      <t>ツキ</t>
    </rPh>
    <rPh sb="8" eb="9">
      <t>ヒ</t>
    </rPh>
    <phoneticPr fontId="2"/>
  </si>
  <si>
    <t>かいごつきゆうりょうろうじんほーむ　らいふびゅー</t>
    <phoneticPr fontId="2"/>
  </si>
  <si>
    <t>介護付有料老人ホーム　ライフビュー</t>
    <rPh sb="0" eb="3">
      <t>カイゴツ</t>
    </rPh>
    <rPh sb="3" eb="7">
      <t>ユウリョウロウジン</t>
    </rPh>
    <phoneticPr fontId="2"/>
  </si>
  <si>
    <t>有料老人ホーム設置時の老人福祉法第２９条第１項に規定する届出</t>
  </si>
  <si>
    <t>介護付（一般型特定施設入居者生活介護を提供する場合）</t>
  </si>
  <si>
    <r>
      <t>羽曳野市島泉</t>
    </r>
    <r>
      <rPr>
        <sz val="11"/>
        <color indexed="8"/>
        <rFont val="ＭＳ 明朝"/>
        <family val="1"/>
        <charset val="128"/>
      </rPr>
      <t>五丁目１１番２号</t>
    </r>
    <rPh sb="0" eb="4">
      <t>ハビキノシ</t>
    </rPh>
    <rPh sb="4" eb="6">
      <t>シマイズミ</t>
    </rPh>
    <rPh sb="6" eb="7">
      <t>5</t>
    </rPh>
    <rPh sb="7" eb="9">
      <t>チョウメ</t>
    </rPh>
    <rPh sb="11" eb="12">
      <t>バン</t>
    </rPh>
    <rPh sb="13" eb="14">
      <t>ゴウ</t>
    </rPh>
    <phoneticPr fontId="2"/>
  </si>
  <si>
    <t>近鉄南大阪線　恵我ノ荘・高鷲駅より1.3㎞　約15分</t>
    <rPh sb="0" eb="2">
      <t>キンテツ</t>
    </rPh>
    <rPh sb="2" eb="3">
      <t>ミナミ</t>
    </rPh>
    <rPh sb="3" eb="6">
      <t>オオサカセン</t>
    </rPh>
    <rPh sb="7" eb="9">
      <t>エガ</t>
    </rPh>
    <rPh sb="10" eb="11">
      <t>ショウ</t>
    </rPh>
    <rPh sb="12" eb="15">
      <t>タカワシエキ</t>
    </rPh>
    <rPh sb="22" eb="23">
      <t>ヤク</t>
    </rPh>
    <rPh sb="25" eb="26">
      <t>フン</t>
    </rPh>
    <phoneticPr fontId="2"/>
  </si>
  <si>
    <t>０７２－９３１－１１６５</t>
    <phoneticPr fontId="2"/>
  </si>
  <si>
    <t>０７２－９３１－１１９０</t>
    <phoneticPr fontId="2"/>
  </si>
  <si>
    <t>１７年１１月１日</t>
    <rPh sb="2" eb="3">
      <t>ネン</t>
    </rPh>
    <rPh sb="5" eb="6">
      <t>ツキ</t>
    </rPh>
    <rPh sb="7" eb="8">
      <t>ヒ</t>
    </rPh>
    <phoneticPr fontId="2"/>
  </si>
  <si>
    <t>大阪府</t>
    <rPh sb="0" eb="3">
      <t>オオサカフ</t>
    </rPh>
    <phoneticPr fontId="2"/>
  </si>
  <si>
    <t>２３年１１月１日</t>
    <rPh sb="2" eb="3">
      <t>ネン</t>
    </rPh>
    <rPh sb="5" eb="6">
      <t>ツキ</t>
    </rPh>
    <rPh sb="7" eb="8">
      <t>ヒ</t>
    </rPh>
    <phoneticPr fontId="2"/>
  </si>
  <si>
    <t>2773801242</t>
    <phoneticPr fontId="2"/>
  </si>
  <si>
    <t>２４年４月１日</t>
    <rPh sb="2" eb="3">
      <t>ネン</t>
    </rPh>
    <rPh sb="4" eb="5">
      <t>ツキ</t>
    </rPh>
    <rPh sb="6" eb="7">
      <t>ヒ</t>
    </rPh>
    <phoneticPr fontId="2"/>
  </si>
  <si>
    <t>２９年１１月１日</t>
    <rPh sb="2" eb="3">
      <t>ネン</t>
    </rPh>
    <rPh sb="5" eb="6">
      <t>ツキ</t>
    </rPh>
    <rPh sb="7" eb="8">
      <t>ヒ</t>
    </rPh>
    <phoneticPr fontId="2"/>
  </si>
  <si>
    <t>３０年４月１日</t>
    <rPh sb="2" eb="3">
      <t>ネン</t>
    </rPh>
    <rPh sb="4" eb="5">
      <t>ツキ</t>
    </rPh>
    <rPh sb="6" eb="7">
      <t>ヒ</t>
    </rPh>
    <phoneticPr fontId="2"/>
  </si>
  <si>
    <t>所有権</t>
  </si>
  <si>
    <t>あり</t>
  </si>
  <si>
    <t>有料老人ホーム</t>
    <rPh sb="0" eb="4">
      <t>ユウリョウロウジン</t>
    </rPh>
    <phoneticPr fontId="2"/>
  </si>
  <si>
    <t>耐火建築物</t>
  </si>
  <si>
    <t>鉄筋コンクリート造</t>
  </si>
  <si>
    <t>一般居室個室</t>
  </si>
  <si>
    <t>○</t>
  </si>
  <si>
    <t>×</t>
  </si>
  <si>
    <t>約18.1㎡</t>
    <rPh sb="0" eb="1">
      <t>ヤク</t>
    </rPh>
    <phoneticPr fontId="2"/>
  </si>
  <si>
    <t>約18.3㎡</t>
    <rPh sb="0" eb="1">
      <t>ヤク</t>
    </rPh>
    <phoneticPr fontId="2"/>
  </si>
  <si>
    <t>1人部屋</t>
    <rPh sb="0" eb="4">
      <t>ヒトリベヤ</t>
    </rPh>
    <phoneticPr fontId="2"/>
  </si>
  <si>
    <t>個室</t>
  </si>
  <si>
    <t>機械浴</t>
  </si>
  <si>
    <t>なし</t>
  </si>
  <si>
    <t>あり（ストレッチャー対応）</t>
  </si>
  <si>
    <t>各フロア</t>
    <rPh sb="0" eb="1">
      <t>カク</t>
    </rPh>
    <phoneticPr fontId="2"/>
  </si>
  <si>
    <t>最大30秒</t>
    <rPh sb="0" eb="2">
      <t>サイダイ</t>
    </rPh>
    <rPh sb="4" eb="5">
      <t>ビョウ</t>
    </rPh>
    <phoneticPr fontId="2"/>
  </si>
  <si>
    <t>健康管理室・多目的室</t>
    <rPh sb="0" eb="5">
      <t>ケンコウカンリシツ</t>
    </rPh>
    <rPh sb="6" eb="10">
      <t>タモクテキシツ</t>
    </rPh>
    <phoneticPr fontId="2"/>
  </si>
  <si>
    <t>防災計画</t>
  </si>
  <si>
    <t>加齢等によって自立した生活が困難になった利用者に対して、家族的な環境の下で常に個人を尊重した姿勢で向き合いその有する能力に応じ自立した日常生活を営むことができるよう、看護、介護及び機能訓練その他必要な日常生活上のサービスを提供することにより、安心と尊厳のある生活・入居生活上の質の向上及び利用者の家族の身体的及び精神的負担の軽減を図る。</t>
    <phoneticPr fontId="2"/>
  </si>
  <si>
    <t>自ら実施</t>
  </si>
  <si>
    <t>自ら実施・委託</t>
  </si>
  <si>
    <t>弊社看護職員、医療機関に委託。</t>
    <phoneticPr fontId="2"/>
  </si>
  <si>
    <t>状況把握サービスの内容：定期の巡視による安否確認・状況把握（声掛け）を行う。
生活相談サービスの内容：日中、夜間問わず、随時受付ている。相談内容が専門的な場合、専門機関等を紹介する。</t>
    <phoneticPr fontId="2"/>
  </si>
  <si>
    <t>桜希会　東朋八尾病院</t>
    <rPh sb="0" eb="1">
      <t>サクラ</t>
    </rPh>
    <rPh sb="1" eb="2">
      <t>マレ</t>
    </rPh>
    <rPh sb="2" eb="3">
      <t>カイ</t>
    </rPh>
    <rPh sb="3" eb="4">
      <t>タイカイ</t>
    </rPh>
    <rPh sb="4" eb="6">
      <t>トウホウ</t>
    </rPh>
    <rPh sb="6" eb="8">
      <t>ヤオ</t>
    </rPh>
    <rPh sb="8" eb="10">
      <t>ビョウイン</t>
    </rPh>
    <phoneticPr fontId="2"/>
  </si>
  <si>
    <t>委託</t>
  </si>
  <si>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機関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②計画の作成にあたっては、多様なサービスの提供及び利用に努め、入居者及び家族等に対して、その内容を理解しやすいように説明し、同意を得た上で交付するものとする。　　　　　　　　　　　　　　　　　　　　　　　　　　　　　　　　　　　　　　　　　　　　　③計画に基づくサービスの提供の開始から、少なくとも1月に１回は、入居者の状況やサービスの提供状況について、計画作成担当者に報告する。
④計画に記載しているサービス提供期間が終了するまでに、少なくとも１回は、計画の実施状況の把握（「モニタリング」という）を行う。　　　　　　　　　　　　　　　　　　　　　　　　　⑤計画作成後は実施状況の把握を行い、必要に応じて計画の変更を行う。</t>
    <phoneticPr fontId="2"/>
  </si>
  <si>
    <t>食事の提供及び介助が必要な利用者に対して、介助を行います。また嚥下困難者のためのきざみ、流動食などの提供を行います。</t>
    <phoneticPr fontId="2"/>
  </si>
  <si>
    <t>自ら入浴が困難な利用者に対し、1週間に２回以上入浴、（全身浴・部分浴）の介助や清拭（身体を拭く）、洗髪などを行います。</t>
    <phoneticPr fontId="2"/>
  </si>
  <si>
    <t>介助が必要な利用者に対して、ﾄｲﾚ誘導、排泄の介助やおむつ交換を行います。</t>
    <phoneticPr fontId="2"/>
  </si>
  <si>
    <t>介助が必要な利用者に対して、上着、下着の更衣の介助を行います。</t>
    <phoneticPr fontId="2"/>
  </si>
  <si>
    <t>介助が必要な利用者に対して、室内の移動、車椅子への移乗介助を行います。</t>
    <phoneticPr fontId="2"/>
  </si>
  <si>
    <t>介助が必要な利用者に対して、配剤された薬の確認、服薬のお手伝い、服薬の確認を行います。</t>
    <phoneticPr fontId="2"/>
  </si>
  <si>
    <t>利用者の能力に応じて、食事、入浴、排泄、更衣などの日常生活動作を通じた訓練を行います。</t>
    <phoneticPr fontId="2"/>
  </si>
  <si>
    <t>利用者の能力に応じて、集団的に行うリクレーションや歌唱、体操などを通じた訓練を行います。</t>
    <phoneticPr fontId="2"/>
  </si>
  <si>
    <t>利用者の選択に基づき、趣味趣向に応じた創作活動等の場を提供します。</t>
    <phoneticPr fontId="2"/>
  </si>
  <si>
    <t>常に利用者の健康状況に注意するとともに、健康保持のための適切な措置を講じます。</t>
    <phoneticPr fontId="2"/>
  </si>
  <si>
    <t>・外出又は外泊しようとするときは、その都度外出・外泊先、用件、施設へ帰着する　予定日時等を管理者に届け出ること。　　　　　　　　　　　　　　　　　　　　　　　　　　　　・身上に関する重要な事項に変更が生じたときは、速やかに管理者に届出ること。　　　　　　　　　　　　　　　　　　　　　　　　　　　　　　　　　　　　　　　　　　　　　　　　　　　　　　　・ケンカ、口論、泥酔等により、その他、他人に迷惑を掛けないこと。　　　　　　　　　　　　　・施設の秩序、風紀を乱し、又は安全衛生を害しないこと。</t>
    <phoneticPr fontId="2"/>
  </si>
  <si>
    <t>サービス向上のため、職員に対し、初任者、人権、身体拘束、虐待、感染症、食中毒、事故対応、認知症ケア、介護技術等の研修を実施している。</t>
    <phoneticPr fontId="2"/>
  </si>
  <si>
    <t>（Ⅰ）</t>
  </si>
  <si>
    <t>（Ⅲ）</t>
  </si>
  <si>
    <t>（Ⅱ）</t>
  </si>
  <si>
    <t>ライフビューケアセンター</t>
    <phoneticPr fontId="2"/>
  </si>
  <si>
    <t>大阪府羽曳野市島泉５-１１-２</t>
    <phoneticPr fontId="2"/>
  </si>
  <si>
    <t>居宅介護支援事業所</t>
    <phoneticPr fontId="2"/>
  </si>
  <si>
    <t>救急車の手配、入退院の付き添い、通院介助</t>
  </si>
  <si>
    <t>医療法人　桜希会　東朋八尾病院（ホームから9.9㎞）</t>
    <rPh sb="0" eb="2">
      <t>イリョウ</t>
    </rPh>
    <rPh sb="2" eb="4">
      <t>ホウジン</t>
    </rPh>
    <rPh sb="5" eb="6">
      <t>サクラ</t>
    </rPh>
    <rPh sb="6" eb="7">
      <t>マレ</t>
    </rPh>
    <rPh sb="7" eb="8">
      <t>カイ</t>
    </rPh>
    <rPh sb="11" eb="13">
      <t>ヤオ</t>
    </rPh>
    <phoneticPr fontId="2"/>
  </si>
  <si>
    <t>大阪府八尾市北本町２丁目１０－５４</t>
    <rPh sb="0" eb="3">
      <t>オオサカフ</t>
    </rPh>
    <rPh sb="3" eb="6">
      <t>ヤオシ</t>
    </rPh>
    <rPh sb="6" eb="7">
      <t>キタ</t>
    </rPh>
    <rPh sb="7" eb="9">
      <t>モトマチ</t>
    </rPh>
    <rPh sb="10" eb="12">
      <t>チョウメ</t>
    </rPh>
    <phoneticPr fontId="2"/>
  </si>
  <si>
    <t>内科、外科、整形外科、脳神経外科、リハビリテーション科</t>
    <rPh sb="0" eb="2">
      <t>ナイカ</t>
    </rPh>
    <rPh sb="3" eb="5">
      <t>ゲカ</t>
    </rPh>
    <rPh sb="6" eb="8">
      <t>セイケイ</t>
    </rPh>
    <rPh sb="8" eb="10">
      <t>ゲカ</t>
    </rPh>
    <rPh sb="11" eb="14">
      <t>ノウシンケイ</t>
    </rPh>
    <rPh sb="14" eb="16">
      <t>ゲカ</t>
    </rPh>
    <rPh sb="26" eb="27">
      <t>カ</t>
    </rPh>
    <phoneticPr fontId="2"/>
  </si>
  <si>
    <t>その他</t>
  </si>
  <si>
    <t>往診による入居者の健康指導、診療及び治療、年２回の健康診断</t>
    <phoneticPr fontId="2"/>
  </si>
  <si>
    <t>医療法人　桜希会　東朋病院</t>
    <rPh sb="0" eb="2">
      <t>イリョウ</t>
    </rPh>
    <rPh sb="2" eb="4">
      <t>ホウジン</t>
    </rPh>
    <rPh sb="5" eb="6">
      <t>サクラ</t>
    </rPh>
    <rPh sb="6" eb="7">
      <t>マレ</t>
    </rPh>
    <rPh sb="7" eb="8">
      <t>カイ</t>
    </rPh>
    <phoneticPr fontId="2"/>
  </si>
  <si>
    <t>大阪府大阪市都島区都島南通２丁目８－９</t>
    <rPh sb="0" eb="3">
      <t>オオサカフ</t>
    </rPh>
    <rPh sb="3" eb="6">
      <t>オオサカシ</t>
    </rPh>
    <rPh sb="6" eb="9">
      <t>ミヤコジマク</t>
    </rPh>
    <rPh sb="9" eb="11">
      <t>ミヤコジマ</t>
    </rPh>
    <rPh sb="11" eb="12">
      <t>ミナミ</t>
    </rPh>
    <rPh sb="12" eb="13">
      <t>トオ</t>
    </rPh>
    <rPh sb="14" eb="16">
      <t>チョウメ</t>
    </rPh>
    <phoneticPr fontId="2"/>
  </si>
  <si>
    <t>内科、消化器内科、呼吸器内科、外科、消化器外科、整形外科、皮膚科、アレルギー科、泌尿器科</t>
    <phoneticPr fontId="2"/>
  </si>
  <si>
    <t>入院治療の受け入れ</t>
    <phoneticPr fontId="2"/>
  </si>
  <si>
    <t>同上</t>
    <rPh sb="0" eb="2">
      <t>ドウジョウ</t>
    </rPh>
    <phoneticPr fontId="2"/>
  </si>
  <si>
    <t>同上</t>
    <rPh sb="0" eb="1">
      <t>ドウ</t>
    </rPh>
    <rPh sb="1" eb="2">
      <t>ウエ</t>
    </rPh>
    <phoneticPr fontId="2"/>
  </si>
  <si>
    <t>医療法人　永広会　島田病院（ホームから3.5㎞）</t>
    <rPh sb="0" eb="2">
      <t>イリョウ</t>
    </rPh>
    <rPh sb="2" eb="4">
      <t>ホウジン</t>
    </rPh>
    <rPh sb="5" eb="6">
      <t>エイ</t>
    </rPh>
    <rPh sb="6" eb="7">
      <t>ヒロ</t>
    </rPh>
    <rPh sb="7" eb="8">
      <t>カイ</t>
    </rPh>
    <rPh sb="9" eb="11">
      <t>シマダ</t>
    </rPh>
    <rPh sb="11" eb="13">
      <t>ビョウイン</t>
    </rPh>
    <phoneticPr fontId="2"/>
  </si>
  <si>
    <t>羽曳野市樫山１００－１</t>
    <rPh sb="0" eb="4">
      <t>ハビキノシ</t>
    </rPh>
    <rPh sb="4" eb="6">
      <t>カシヤマ</t>
    </rPh>
    <phoneticPr fontId="2"/>
  </si>
  <si>
    <t>整形外科、スポーツ整形、内科、呼吸器科、神経内科、リュウマチ科、麻酔科、リハビリテーション科</t>
    <phoneticPr fontId="2"/>
  </si>
  <si>
    <t>医療法人　垣谷会　明治橋病院（ホームから3.7㎞）</t>
    <phoneticPr fontId="2"/>
  </si>
  <si>
    <t>大阪府松原市三宅西１丁目３５８−３</t>
    <phoneticPr fontId="2"/>
  </si>
  <si>
    <t>内科、消化器内科、腎臓・糖尿病内科、循環器内科、呼吸器内科、ペインクリニック内科、外科・内視鏡外科・肛門外科、脳神経外科、整形外科、泌尿器科、麻酔科、皮膚科、リハビリテーション科、放射線科</t>
    <phoneticPr fontId="2"/>
  </si>
  <si>
    <t>医療法人 医仁会 藤本病院（ホームから5.7㎞）</t>
    <phoneticPr fontId="2"/>
  </si>
  <si>
    <t>大阪府羽曳野市誉田3-15-27</t>
    <phoneticPr fontId="2"/>
  </si>
  <si>
    <t>総合診療、消化器外科、外科、内科、整形外科、形成外科、脳神経外科、循環器内科、乳腺外来</t>
    <phoneticPr fontId="2"/>
  </si>
  <si>
    <t>入院治療の受け入れ、訪問診療</t>
    <rPh sb="10" eb="14">
      <t>ホウモンシンリョウ</t>
    </rPh>
    <phoneticPr fontId="2"/>
  </si>
  <si>
    <t>竹口クリニック（ホームから3.2㎞）</t>
    <phoneticPr fontId="2"/>
  </si>
  <si>
    <t>大阪府藤井寺市小山１丁目１−１ エスト・エムビル 1F</t>
    <phoneticPr fontId="2"/>
  </si>
  <si>
    <t>整形外科、リウマチ科、リハビリテーション科、内科</t>
    <phoneticPr fontId="2"/>
  </si>
  <si>
    <t>訪問診療、急変時の対応</t>
  </si>
  <si>
    <t>大阪府大阪市生野区新今里６丁目５−５</t>
    <rPh sb="3" eb="5">
      <t>オオサカ</t>
    </rPh>
    <rPh sb="6" eb="9">
      <t>イクノク</t>
    </rPh>
    <rPh sb="9" eb="10">
      <t>シン</t>
    </rPh>
    <rPh sb="10" eb="12">
      <t>イマザト</t>
    </rPh>
    <phoneticPr fontId="2"/>
  </si>
  <si>
    <t>心療内科、内科、精神科、神経内科</t>
    <rPh sb="0" eb="2">
      <t>シンリョウ</t>
    </rPh>
    <rPh sb="2" eb="4">
      <t>ナイカ</t>
    </rPh>
    <rPh sb="8" eb="11">
      <t>セイシンカ</t>
    </rPh>
    <rPh sb="12" eb="14">
      <t>シンケイ</t>
    </rPh>
    <rPh sb="14" eb="16">
      <t>ナイカ</t>
    </rPh>
    <phoneticPr fontId="2"/>
  </si>
  <si>
    <t>医療法人　恒尚会　兵田病院（ホームから13㎞）</t>
    <rPh sb="0" eb="2">
      <t>イリョウ</t>
    </rPh>
    <rPh sb="2" eb="4">
      <t>ホウジン</t>
    </rPh>
    <rPh sb="5" eb="6">
      <t>ツネ</t>
    </rPh>
    <rPh sb="6" eb="7">
      <t>ナオ</t>
    </rPh>
    <rPh sb="7" eb="8">
      <t>カイ</t>
    </rPh>
    <rPh sb="9" eb="10">
      <t>ヘイ</t>
    </rPh>
    <rPh sb="10" eb="11">
      <t>タ</t>
    </rPh>
    <rPh sb="11" eb="13">
      <t>ビョウイン</t>
    </rPh>
    <phoneticPr fontId="2"/>
  </si>
  <si>
    <t>大阪府大阪狭山市山本東１３９４－１</t>
    <rPh sb="3" eb="5">
      <t>オオサカ</t>
    </rPh>
    <rPh sb="5" eb="7">
      <t>サヤマ</t>
    </rPh>
    <rPh sb="7" eb="8">
      <t>シ</t>
    </rPh>
    <rPh sb="8" eb="10">
      <t>ヤマモト</t>
    </rPh>
    <rPh sb="10" eb="11">
      <t>ヒガシ</t>
    </rPh>
    <phoneticPr fontId="2"/>
  </si>
  <si>
    <t>訪問診療</t>
  </si>
  <si>
    <t>要支援、要介護</t>
  </si>
  <si>
    <t>以下の場合は１か月間の予告期間をおいて契約を解除することができます。　　　　　　　　　　
①入居者が死亡した場合②要介護認定等により入居者が自立と認定された場合③ホーム入居契約が終了した場合④入居者がホームの介護予防特定施設サービス計画及び特定施設サービス計画に代えて、他の介護サービスの利用を選択した場合⑤入居契約書第30条から31条に基づき本契約が解除された場合。　　　　　　　</t>
    <phoneticPr fontId="2"/>
  </si>
  <si>
    <t>入居者の行動が他の入居者の生命に危害を及ぼす恐れがあり、かつ通常の介護・接遇では防止することが出来ず、本契約を将来にわたって継続する事が、社会通念上著しく困難であると考えられる場合。</t>
    <phoneticPr fontId="2"/>
  </si>
  <si>
    <t>１ヶ月</t>
    <rPh sb="2" eb="3">
      <t>ゲツ</t>
    </rPh>
    <phoneticPr fontId="2"/>
  </si>
  <si>
    <t>空室が有る場合、１泊２日９，０００円(食費３食、消費税込）　最長１ヶ月</t>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</si>
  <si>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</si>
  <si>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原則として入居時満６５歳以上。ホームの看護職員は、夜間帯の医療行為が必要な方は対応不可だが、その他の療養管理については要相談。</t>
    <rPh sb="0" eb="2">
      <t>ゲンソク</t>
    </rPh>
    <phoneticPr fontId="2"/>
  </si>
  <si>
    <t>①身体拘束は原則禁止としており、三原則（切迫性・非代替性・一時性）に照らし、緊急やむを得ず身体拘束を行う場合、入居者の身体状況に応じて、その方法、期間（最長で1ヶ月）を定め、それらを含む入居者の状況、行う理由を記録する。また、家族等へ説明を行い、同意書を頂く。（継続して行う場合は概ね1ヶ月毎行う。）　　　　　　　　　　　　　　　　　　　　　　　　②経過観察及び記録をする。　　　　　　　　　　　　　　　　　　　　　③2週間に1回以上、ケース検討会議等を開催し、入居者の状態、身体拘束等の廃止及び改善取組等について検討する。　　　　　　　　　　　　　　　　　　　　　　　　　　　　④3カ月に1回以上、身体拘束適正化・検討委員会を開催し、施設全体で身体拘束等の廃止に取り組む。</t>
    <phoneticPr fontId="2"/>
  </si>
  <si>
    <t>0</t>
    <phoneticPr fontId="2"/>
  </si>
  <si>
    <t>3</t>
    <phoneticPr fontId="2"/>
  </si>
  <si>
    <t>2</t>
    <phoneticPr fontId="2"/>
  </si>
  <si>
    <t>看護職員1名が兼務</t>
    <rPh sb="0" eb="4">
      <t>カンゴショクイン</t>
    </rPh>
    <rPh sb="5" eb="6">
      <t>メイ</t>
    </rPh>
    <rPh sb="7" eb="9">
      <t>ケンム</t>
    </rPh>
    <phoneticPr fontId="2"/>
  </si>
  <si>
    <t>社会福祉士</t>
  </si>
  <si>
    <t>介護福祉士</t>
  </si>
  <si>
    <t>介護福祉士実務者研修修了者</t>
  </si>
  <si>
    <t>介護職員初任者研修修了者</t>
  </si>
  <si>
    <t>夜勤帯の設定時間（ １７時～ １０時）</t>
    <rPh sb="0" eb="2">
      <t>ヤキン</t>
    </rPh>
    <rPh sb="2" eb="3">
      <t>タイ</t>
    </rPh>
    <rPh sb="4" eb="6">
      <t>セッテイ</t>
    </rPh>
    <rPh sb="6" eb="8">
      <t>ジカン</t>
    </rPh>
    <rPh sb="12" eb="13">
      <t>ジ</t>
    </rPh>
    <rPh sb="17" eb="18">
      <t>ジ</t>
    </rPh>
    <phoneticPr fontId="2"/>
  </si>
  <si>
    <t>3：1以上</t>
  </si>
  <si>
    <t>4</t>
    <phoneticPr fontId="2"/>
  </si>
  <si>
    <t>利用権方式</t>
  </si>
  <si>
    <t>月払い方式</t>
  </si>
  <si>
    <t>日割り計算で減額(30日換算)</t>
    <rPh sb="0" eb="2">
      <t>ヒワ</t>
    </rPh>
    <rPh sb="3" eb="5">
      <t>ケイサン</t>
    </rPh>
    <rPh sb="6" eb="8">
      <t>ゲンガク</t>
    </rPh>
    <phoneticPr fontId="2"/>
  </si>
  <si>
    <t>公共料金や物価の変動により改定する場合が有る</t>
    <rPh sb="0" eb="2">
      <t>コウキョウ</t>
    </rPh>
    <rPh sb="2" eb="4">
      <t>リョウキン</t>
    </rPh>
    <rPh sb="5" eb="7">
      <t>ブッカ</t>
    </rPh>
    <rPh sb="8" eb="10">
      <t>ヘンドウ</t>
    </rPh>
    <rPh sb="13" eb="15">
      <t>カイテイ</t>
    </rPh>
    <rPh sb="17" eb="19">
      <t>バアイ</t>
    </rPh>
    <rPh sb="20" eb="21">
      <t>ア</t>
    </rPh>
    <phoneticPr fontId="2"/>
  </si>
  <si>
    <t>運営懇談会で意見を聴く</t>
    <rPh sb="0" eb="2">
      <t>ウンエイ</t>
    </rPh>
    <rPh sb="2" eb="5">
      <t>コンダンカイ</t>
    </rPh>
    <rPh sb="6" eb="8">
      <t>イケン</t>
    </rPh>
    <rPh sb="9" eb="10">
      <t>キ</t>
    </rPh>
    <phoneticPr fontId="2"/>
  </si>
  <si>
    <t>要支援、要介護</t>
    <rPh sb="0" eb="3">
      <t>ヨウシエン</t>
    </rPh>
    <phoneticPr fontId="2"/>
  </si>
  <si>
    <t>65歳以上</t>
    <rPh sb="2" eb="5">
      <t>サイイジョウ</t>
    </rPh>
    <phoneticPr fontId="2"/>
  </si>
  <si>
    <t>18.1㎡　～　18.3㎡</t>
    <phoneticPr fontId="2"/>
  </si>
  <si>
    <t>前払金（家賃、介護サービス費等）</t>
  </si>
  <si>
    <t>火災保険料</t>
    <rPh sb="0" eb="5">
      <t>カサイホケンリョウ</t>
    </rPh>
    <phoneticPr fontId="2"/>
  </si>
  <si>
    <t>なし</t>
    <phoneticPr fontId="2"/>
  </si>
  <si>
    <t>管理費</t>
  </si>
  <si>
    <t>水道代</t>
  </si>
  <si>
    <t>共益費</t>
  </si>
  <si>
    <t>別添</t>
    <rPh sb="0" eb="2">
      <t>ベッテン</t>
    </rPh>
    <phoneticPr fontId="2"/>
  </si>
  <si>
    <t>建物の賃借料、設備備品日、借入利息等を基礎として、1室あたりの家賃を算定</t>
    <phoneticPr fontId="2"/>
  </si>
  <si>
    <t>状況把握サービス（安否確認、緊急通報への対応）・生活相談サービス（一般的な相談・助言・専門家や専門機関の紹介）</t>
    <phoneticPr fontId="2"/>
  </si>
  <si>
    <t>共用施設等の維持管理費、光熱水費（居室の電気代を除く）、事務費</t>
    <phoneticPr fontId="2"/>
  </si>
  <si>
    <t>基本報酬、加算の利用者負担分</t>
    <phoneticPr fontId="2"/>
  </si>
  <si>
    <t>施設での看取り、死亡もしくは医療機関への転院、社会福祉施設、自宅への転居</t>
    <phoneticPr fontId="2"/>
  </si>
  <si>
    <t>ライフビュー相談窓口</t>
    <rPh sb="6" eb="8">
      <t>ソウダン</t>
    </rPh>
    <rPh sb="8" eb="10">
      <t>マドグチ</t>
    </rPh>
    <phoneticPr fontId="2"/>
  </si>
  <si>
    <t>072-931-1165</t>
    <phoneticPr fontId="2"/>
  </si>
  <si>
    <t>072-931-1190</t>
    <phoneticPr fontId="2"/>
  </si>
  <si>
    <t>9:00～18時</t>
    <rPh sb="7" eb="8">
      <t>ジ</t>
    </rPh>
    <phoneticPr fontId="2"/>
  </si>
  <si>
    <t>072-950-2536</t>
    <phoneticPr fontId="2"/>
  </si>
  <si>
    <t>9:00～17時30分</t>
    <rPh sb="7" eb="8">
      <t>ジ</t>
    </rPh>
    <rPh sb="10" eb="11">
      <t>プン</t>
    </rPh>
    <phoneticPr fontId="2"/>
  </si>
  <si>
    <t>土日祝祭日</t>
    <rPh sb="0" eb="1">
      <t>ド</t>
    </rPh>
    <rPh sb="1" eb="2">
      <t>ニチ</t>
    </rPh>
    <rPh sb="2" eb="3">
      <t>シュク</t>
    </rPh>
    <rPh sb="3" eb="5">
      <t>サイジツ</t>
    </rPh>
    <phoneticPr fontId="2"/>
  </si>
  <si>
    <t>大阪府国民保険団体連合会　苦情相談窓口</t>
    <rPh sb="0" eb="3">
      <t>オオサカフ</t>
    </rPh>
    <rPh sb="3" eb="5">
      <t>コクミン</t>
    </rPh>
    <rPh sb="5" eb="7">
      <t>ホケン</t>
    </rPh>
    <rPh sb="7" eb="9">
      <t>ダンタイ</t>
    </rPh>
    <rPh sb="9" eb="12">
      <t>レンゴウカイ</t>
    </rPh>
    <rPh sb="13" eb="15">
      <t>クジョウ</t>
    </rPh>
    <rPh sb="15" eb="17">
      <t>ソウダン</t>
    </rPh>
    <rPh sb="17" eb="19">
      <t>マドグチ</t>
    </rPh>
    <phoneticPr fontId="2"/>
  </si>
  <si>
    <t>06-6949-5418</t>
    <phoneticPr fontId="2"/>
  </si>
  <si>
    <t>9:00～17:00</t>
    <phoneticPr fontId="2"/>
  </si>
  <si>
    <t>土日祝祭日</t>
    <rPh sb="0" eb="2">
      <t>ドニチ</t>
    </rPh>
    <rPh sb="2" eb="3">
      <t>シュク</t>
    </rPh>
    <rPh sb="3" eb="5">
      <t>サイジツ</t>
    </rPh>
    <phoneticPr fontId="2"/>
  </si>
  <si>
    <t>9:00～17:30</t>
    <phoneticPr fontId="2"/>
  </si>
  <si>
    <t>土日祝祭日</t>
    <rPh sb="0" eb="2">
      <t>ドニチ</t>
    </rPh>
    <rPh sb="2" eb="5">
      <t>シュクサイジツ</t>
    </rPh>
    <phoneticPr fontId="2"/>
  </si>
  <si>
    <t>072-950-1030</t>
    <phoneticPr fontId="2"/>
  </si>
  <si>
    <t>あいおいニッセイ同和損害保険株式会社</t>
    <rPh sb="8" eb="10">
      <t>ドウワ</t>
    </rPh>
    <rPh sb="10" eb="12">
      <t>ソンガイ</t>
    </rPh>
    <rPh sb="12" eb="14">
      <t>ホケン</t>
    </rPh>
    <rPh sb="14" eb="18">
      <t>カブシキガイシャ</t>
    </rPh>
    <phoneticPr fontId="2"/>
  </si>
  <si>
    <t>総合賠償損害保険</t>
    <rPh sb="0" eb="2">
      <t>ソウゴウ</t>
    </rPh>
    <rPh sb="2" eb="4">
      <t>バイショウ</t>
    </rPh>
    <rPh sb="4" eb="8">
      <t>ソンガイホケン</t>
    </rPh>
    <phoneticPr fontId="2"/>
  </si>
  <si>
    <t>サービス提供に当たって、万が一事故が発生し入居者の生命・身体・財産に損害が発生した場合は不可抗力による場合を除き、速やかに入居者に対して損害の賠償を行います。ただし、入居者側に故意又は重大な過失がある場合には賠償額を減ずることがあります。</t>
    <phoneticPr fontId="2"/>
  </si>
  <si>
    <t>各フロアに意見箱を設置している。</t>
    <rPh sb="0" eb="1">
      <t>カク</t>
    </rPh>
    <rPh sb="5" eb="7">
      <t>イケン</t>
    </rPh>
    <rPh sb="7" eb="8">
      <t>バコ</t>
    </rPh>
    <rPh sb="9" eb="11">
      <t>セッチ</t>
    </rPh>
    <phoneticPr fontId="2"/>
  </si>
  <si>
    <t>令和</t>
  </si>
  <si>
    <t>3年5月末日</t>
    <rPh sb="1" eb="2">
      <t>ネン</t>
    </rPh>
    <rPh sb="3" eb="4">
      <t>ツキ</t>
    </rPh>
    <rPh sb="4" eb="6">
      <t>マツジツ</t>
    </rPh>
    <phoneticPr fontId="2"/>
  </si>
  <si>
    <t>館内掲示及び運営懇談会資料の送付にて報告</t>
    <phoneticPr fontId="2"/>
  </si>
  <si>
    <t>入居者、家族、施設長、職員</t>
    <phoneticPr fontId="2"/>
  </si>
  <si>
    <t>･事故・災害及び急病・負傷が発生した場合は、入居者の家族等及び関係機関へ迅速に連絡を行い適切に対応する。　　　　　　　　　　　　　　　　　　　     　（緊急連絡体制・事故対応マニュアル等に基づく）　　　　　　　　　　　　　　　　　　　　　　　　　　　・病気、発熱（37度以上）、事故（骨折・縫合等）が発生した場合、連絡先（入居者が指定した者：家族・後見人）及びどのレベルで連絡するのかを確認する。
・連絡が取れない場合の連絡先及び対応についても確認する。　　　　　　　　　　　　・関係行政庁への報告が必要な事故報告は速やかに報告する。　　　　　　　　　　　　　　　・賠償すべき問題が発生した場合、速やかに対応する。</t>
    <phoneticPr fontId="2"/>
  </si>
  <si>
    <t>適合</t>
  </si>
  <si>
    <t>ライフビュー　　　　ケアセンター</t>
    <phoneticPr fontId="2"/>
  </si>
  <si>
    <t>介護付有料老人ホーム　ライフビュー長居公園通り</t>
    <phoneticPr fontId="2"/>
  </si>
  <si>
    <t>月額費に含む</t>
    <rPh sb="0" eb="1">
      <t>ツキ</t>
    </rPh>
    <rPh sb="1" eb="2">
      <t>ガク</t>
    </rPh>
    <rPh sb="2" eb="3">
      <t>ヒ</t>
    </rPh>
    <phoneticPr fontId="2"/>
  </si>
  <si>
    <t>サイズ、種類により異なる</t>
    <rPh sb="4" eb="6">
      <t>シュルイ</t>
    </rPh>
    <rPh sb="9" eb="10">
      <t>コト</t>
    </rPh>
    <phoneticPr fontId="2"/>
  </si>
  <si>
    <t>自己負担</t>
    <rPh sb="0" eb="2">
      <t>ジコ</t>
    </rPh>
    <rPh sb="2" eb="4">
      <t>フタン</t>
    </rPh>
    <phoneticPr fontId="2"/>
  </si>
  <si>
    <t>週1回実施　　外部からの身体状況に応じた生活リハビリあり</t>
    <rPh sb="0" eb="1">
      <t>シュウ</t>
    </rPh>
    <rPh sb="2" eb="3">
      <t>カイ</t>
    </rPh>
    <rPh sb="3" eb="5">
      <t>ジッシ</t>
    </rPh>
    <rPh sb="7" eb="9">
      <t>ガイブ</t>
    </rPh>
    <rPh sb="12" eb="14">
      <t>シンタイ</t>
    </rPh>
    <rPh sb="14" eb="16">
      <t>ジョウキョウ</t>
    </rPh>
    <rPh sb="17" eb="18">
      <t>オウ</t>
    </rPh>
    <rPh sb="20" eb="22">
      <t>セイカツ</t>
    </rPh>
    <phoneticPr fontId="2"/>
  </si>
  <si>
    <t>１回一時間1,000円</t>
    <phoneticPr fontId="2"/>
  </si>
  <si>
    <t>指定範囲内（２キロ以内）、協力医療機関へは月２回まで無料。</t>
    <rPh sb="9" eb="11">
      <t>イナイ</t>
    </rPh>
    <phoneticPr fontId="2"/>
  </si>
  <si>
    <t>月額費に含む</t>
    <rPh sb="0" eb="1">
      <t>ツキ</t>
    </rPh>
    <rPh sb="1" eb="2">
      <t>ガク</t>
    </rPh>
    <rPh sb="2" eb="3">
      <t>ヒ</t>
    </rPh>
    <rPh sb="4" eb="5">
      <t>フク</t>
    </rPh>
    <phoneticPr fontId="2"/>
  </si>
  <si>
    <t>月額に含む</t>
    <rPh sb="0" eb="1">
      <t>ツキ</t>
    </rPh>
    <rPh sb="1" eb="2">
      <t>ガク</t>
    </rPh>
    <rPh sb="3" eb="4">
      <t>フク</t>
    </rPh>
    <phoneticPr fontId="2"/>
  </si>
  <si>
    <t>週２回で超える場合は400円/1回</t>
    <rPh sb="0" eb="1">
      <t>シュウ</t>
    </rPh>
    <rPh sb="2" eb="3">
      <t>カイ</t>
    </rPh>
    <rPh sb="4" eb="5">
      <t>コ</t>
    </rPh>
    <rPh sb="7" eb="9">
      <t>バアイ</t>
    </rPh>
    <rPh sb="13" eb="14">
      <t>エン</t>
    </rPh>
    <rPh sb="16" eb="17">
      <t>カイ</t>
    </rPh>
    <phoneticPr fontId="2"/>
  </si>
  <si>
    <t>刻み、ペースト等の食事形態や禁止食は別途対応可</t>
    <rPh sb="0" eb="1">
      <t>キザ</t>
    </rPh>
    <rPh sb="7" eb="8">
      <t>トウ</t>
    </rPh>
    <rPh sb="9" eb="11">
      <t>ショクジ</t>
    </rPh>
    <rPh sb="11" eb="13">
      <t>ケイタイ</t>
    </rPh>
    <rPh sb="14" eb="16">
      <t>キンシ</t>
    </rPh>
    <rPh sb="16" eb="17">
      <t>ショク</t>
    </rPh>
    <rPh sb="18" eb="20">
      <t>ベット</t>
    </rPh>
    <rPh sb="20" eb="22">
      <t>タイオウ</t>
    </rPh>
    <rPh sb="22" eb="23">
      <t>カ</t>
    </rPh>
    <phoneticPr fontId="2"/>
  </si>
  <si>
    <t>2,500円／回(カット、顔そりをした場合）　</t>
    <rPh sb="5" eb="6">
      <t>エン</t>
    </rPh>
    <rPh sb="7" eb="8">
      <t>カイ</t>
    </rPh>
    <rPh sb="19" eb="21">
      <t>バアイ</t>
    </rPh>
    <phoneticPr fontId="2"/>
  </si>
  <si>
    <t>外部からの訪問理美容</t>
    <rPh sb="0" eb="2">
      <t>ガイブ</t>
    </rPh>
    <rPh sb="5" eb="7">
      <t>ホウモン</t>
    </rPh>
    <rPh sb="7" eb="10">
      <t>リビヨウ</t>
    </rPh>
    <phoneticPr fontId="2"/>
  </si>
  <si>
    <t>週1回　月額費に含む</t>
    <rPh sb="0" eb="1">
      <t>シュウ</t>
    </rPh>
    <rPh sb="2" eb="3">
      <t>カイ</t>
    </rPh>
    <rPh sb="4" eb="5">
      <t>ツキ</t>
    </rPh>
    <rPh sb="5" eb="6">
      <t>ガク</t>
    </rPh>
    <rPh sb="6" eb="7">
      <t>ヒ</t>
    </rPh>
    <rPh sb="8" eb="9">
      <t>フク</t>
    </rPh>
    <phoneticPr fontId="2"/>
  </si>
  <si>
    <t>基準外1,000円/1回1時間</t>
    <phoneticPr fontId="2"/>
  </si>
  <si>
    <t>1,000円/1回1時間</t>
    <phoneticPr fontId="2"/>
  </si>
  <si>
    <t>月1,000円</t>
    <rPh sb="0" eb="1">
      <t>ツキ</t>
    </rPh>
    <rPh sb="6" eb="7">
      <t>エン</t>
    </rPh>
    <phoneticPr fontId="2"/>
  </si>
  <si>
    <t>必要に応じ実施（要相談）</t>
    <rPh sb="0" eb="2">
      <t>ヒツヨウ</t>
    </rPh>
    <rPh sb="3" eb="4">
      <t>オウ</t>
    </rPh>
    <rPh sb="5" eb="7">
      <t>ジッシ</t>
    </rPh>
    <rPh sb="8" eb="9">
      <t>ヨウ</t>
    </rPh>
    <rPh sb="9" eb="11">
      <t>ソウダン</t>
    </rPh>
    <phoneticPr fontId="2"/>
  </si>
  <si>
    <t>あり</t>
    <phoneticPr fontId="2"/>
  </si>
  <si>
    <t>年1回　月額費に含む</t>
    <rPh sb="0" eb="1">
      <t>ネン</t>
    </rPh>
    <rPh sb="2" eb="3">
      <t>カイ</t>
    </rPh>
    <rPh sb="4" eb="5">
      <t>ツキ</t>
    </rPh>
    <rPh sb="5" eb="6">
      <t>ガク</t>
    </rPh>
    <rPh sb="6" eb="7">
      <t>ヒ</t>
    </rPh>
    <rPh sb="8" eb="9">
      <t>フク</t>
    </rPh>
    <phoneticPr fontId="2"/>
  </si>
  <si>
    <t>主治医の判断による</t>
    <rPh sb="0" eb="3">
      <t>シュジイ</t>
    </rPh>
    <rPh sb="4" eb="6">
      <t>ハンダン</t>
    </rPh>
    <phoneticPr fontId="2"/>
  </si>
  <si>
    <t>必要に応じ随時</t>
    <rPh sb="0" eb="2">
      <t>ヒツヨウ</t>
    </rPh>
    <rPh sb="3" eb="4">
      <t>オウ</t>
    </rPh>
    <rPh sb="5" eb="7">
      <t>ズイジ</t>
    </rPh>
    <phoneticPr fontId="2"/>
  </si>
  <si>
    <t>毎日記録</t>
    <rPh sb="0" eb="2">
      <t>マイニチ</t>
    </rPh>
    <rPh sb="2" eb="4">
      <t>キロク</t>
    </rPh>
    <phoneticPr fontId="2"/>
  </si>
  <si>
    <t>月額費に含む</t>
    <rPh sb="0" eb="2">
      <t>ゲツガク</t>
    </rPh>
    <rPh sb="2" eb="3">
      <t>ヒ</t>
    </rPh>
    <rPh sb="4" eb="5">
      <t>フク</t>
    </rPh>
    <phoneticPr fontId="2"/>
  </si>
  <si>
    <t>月額費に含む</t>
    <phoneticPr fontId="2"/>
  </si>
  <si>
    <t>病院へ家族の同行が必要</t>
    <rPh sb="0" eb="2">
      <t>ビョウイン</t>
    </rPh>
    <rPh sb="3" eb="5">
      <t>カゾク</t>
    </rPh>
    <rPh sb="6" eb="8">
      <t>ドウコウ</t>
    </rPh>
    <rPh sb="9" eb="11">
      <t>ヒツヨウ</t>
    </rPh>
    <phoneticPr fontId="2"/>
  </si>
  <si>
    <t>無料</t>
    <rPh sb="0" eb="2">
      <t>ムリョウ</t>
    </rPh>
    <phoneticPr fontId="2"/>
  </si>
  <si>
    <t>5,608円</t>
    <phoneticPr fontId="2"/>
  </si>
  <si>
    <t>11,216円</t>
    <phoneticPr fontId="2"/>
  </si>
  <si>
    <t>16,824円</t>
    <phoneticPr fontId="2"/>
  </si>
  <si>
    <t>9,582円</t>
    <phoneticPr fontId="2"/>
  </si>
  <si>
    <t>16,576円</t>
    <phoneticPr fontId="2"/>
  </si>
  <si>
    <t>49,728円</t>
    <phoneticPr fontId="2"/>
  </si>
  <si>
    <t>18,610円</t>
    <phoneticPr fontId="2"/>
  </si>
  <si>
    <t>37,220円</t>
    <phoneticPr fontId="2"/>
  </si>
  <si>
    <t>55,830円</t>
    <phoneticPr fontId="2"/>
  </si>
  <si>
    <t>20,766円</t>
    <phoneticPr fontId="2"/>
  </si>
  <si>
    <t>41,532円</t>
    <phoneticPr fontId="2"/>
  </si>
  <si>
    <t>62,298円</t>
    <phoneticPr fontId="2"/>
  </si>
  <si>
    <t>22,738円</t>
    <phoneticPr fontId="2"/>
  </si>
  <si>
    <t>45,476円</t>
    <phoneticPr fontId="2"/>
  </si>
  <si>
    <t>68,214円</t>
    <phoneticPr fontId="2"/>
  </si>
  <si>
    <t>24,864円</t>
    <phoneticPr fontId="2"/>
  </si>
  <si>
    <t>74,592円</t>
    <phoneticPr fontId="2"/>
  </si>
  <si>
    <t>182単位/日</t>
    <phoneticPr fontId="2"/>
  </si>
  <si>
    <t>311単位/日</t>
    <phoneticPr fontId="2"/>
  </si>
  <si>
    <t>538単位/日</t>
    <phoneticPr fontId="2"/>
  </si>
  <si>
    <t>604単位/日</t>
    <phoneticPr fontId="2"/>
  </si>
  <si>
    <t>674単位/日</t>
    <phoneticPr fontId="2"/>
  </si>
  <si>
    <t>738単位/日</t>
    <phoneticPr fontId="2"/>
  </si>
  <si>
    <t>807単位/日</t>
    <phoneticPr fontId="2"/>
  </si>
  <si>
    <t>56,074円</t>
    <phoneticPr fontId="2"/>
  </si>
  <si>
    <t>95,819円</t>
    <phoneticPr fontId="2"/>
  </si>
  <si>
    <t>165,757円</t>
    <phoneticPr fontId="2"/>
  </si>
  <si>
    <t>186,092円</t>
    <phoneticPr fontId="2"/>
  </si>
  <si>
    <t>207,659円</t>
    <phoneticPr fontId="2"/>
  </si>
  <si>
    <t>227,377円</t>
    <phoneticPr fontId="2"/>
  </si>
  <si>
    <t>248,636円</t>
    <phoneticPr fontId="2"/>
  </si>
  <si>
    <t>28,746円</t>
    <phoneticPr fontId="2"/>
  </si>
  <si>
    <t>12～20単位/日</t>
    <phoneticPr fontId="2"/>
  </si>
  <si>
    <t>3,697～6,162円</t>
    <phoneticPr fontId="2"/>
  </si>
  <si>
    <t>370～617円</t>
    <phoneticPr fontId="2"/>
  </si>
  <si>
    <t>740～1,234円</t>
    <phoneticPr fontId="2"/>
  </si>
  <si>
    <t>1,110～1,851円</t>
    <phoneticPr fontId="2"/>
  </si>
  <si>
    <t>10単位/日</t>
    <phoneticPr fontId="2"/>
  </si>
  <si>
    <t>3,081円</t>
    <phoneticPr fontId="2"/>
  </si>
  <si>
    <t>309円</t>
    <phoneticPr fontId="2"/>
  </si>
  <si>
    <t>618円</t>
    <phoneticPr fontId="2"/>
  </si>
  <si>
    <t>927円</t>
    <phoneticPr fontId="2"/>
  </si>
  <si>
    <t>80単位/月</t>
    <phoneticPr fontId="2"/>
  </si>
  <si>
    <t>24,648円</t>
    <phoneticPr fontId="2"/>
  </si>
  <si>
    <t>2,465円</t>
    <phoneticPr fontId="2"/>
  </si>
  <si>
    <t>4,930円</t>
    <phoneticPr fontId="2"/>
  </si>
  <si>
    <t>7,395円</t>
    <phoneticPr fontId="2"/>
  </si>
  <si>
    <t>72～572単位/日</t>
    <phoneticPr fontId="2"/>
  </si>
  <si>
    <t>22,183～176,233円</t>
    <phoneticPr fontId="2"/>
  </si>
  <si>
    <t>2,219～17,624円</t>
    <phoneticPr fontId="2"/>
  </si>
  <si>
    <t>4,438～35,248円</t>
    <phoneticPr fontId="2"/>
  </si>
  <si>
    <t>6,657～52,872円</t>
    <phoneticPr fontId="2"/>
  </si>
  <si>
    <t>144～1,280単位/日</t>
    <phoneticPr fontId="2"/>
  </si>
  <si>
    <t>―</t>
    <phoneticPr fontId="2"/>
  </si>
  <si>
    <t>3～4単位/日</t>
    <phoneticPr fontId="2"/>
  </si>
  <si>
    <t>924～1,232円</t>
    <phoneticPr fontId="2"/>
  </si>
  <si>
    <t>93～124円</t>
    <phoneticPr fontId="2"/>
  </si>
  <si>
    <t>186～248円</t>
    <phoneticPr fontId="2"/>
  </si>
  <si>
    <t>279～372円</t>
    <phoneticPr fontId="2"/>
  </si>
  <si>
    <t>6～22単位/日</t>
    <phoneticPr fontId="2"/>
  </si>
  <si>
    <t>1,848～6,778円</t>
    <phoneticPr fontId="2"/>
  </si>
  <si>
    <t>185～678円</t>
    <phoneticPr fontId="2"/>
  </si>
  <si>
    <t>370～1,356円</t>
    <phoneticPr fontId="2"/>
  </si>
  <si>
    <t>555～2,034円</t>
    <phoneticPr fontId="2"/>
  </si>
  <si>
    <t>左記の単位数×10.27円</t>
    <phoneticPr fontId="2"/>
  </si>
  <si>
    <t>所定単位数の12/1000～18/1000</t>
    <phoneticPr fontId="2"/>
  </si>
  <si>
    <t>22～36単位/日</t>
    <phoneticPr fontId="2"/>
  </si>
  <si>
    <t>6,778～11,091円</t>
    <phoneticPr fontId="2"/>
  </si>
  <si>
    <t>678～1,110円</t>
    <phoneticPr fontId="2"/>
  </si>
  <si>
    <t>1,356～2,220円</t>
    <phoneticPr fontId="2"/>
  </si>
  <si>
    <t>2,034～3,330円</t>
    <phoneticPr fontId="2"/>
  </si>
  <si>
    <t>100～200単位/月</t>
    <phoneticPr fontId="2"/>
  </si>
  <si>
    <t>30,810～61,620円</t>
    <phoneticPr fontId="2"/>
  </si>
  <si>
    <t>3,081～6,162円</t>
    <phoneticPr fontId="2"/>
  </si>
  <si>
    <t>6,162～12,324円</t>
    <phoneticPr fontId="2"/>
  </si>
  <si>
    <t>9,243～18,486円</t>
    <phoneticPr fontId="2"/>
  </si>
  <si>
    <t>120単位/日</t>
    <phoneticPr fontId="2"/>
  </si>
  <si>
    <t>36,972円</t>
    <phoneticPr fontId="2"/>
  </si>
  <si>
    <t>3,698円</t>
    <phoneticPr fontId="2"/>
  </si>
  <si>
    <t>7,396円</t>
    <phoneticPr fontId="2"/>
  </si>
  <si>
    <t>11,094円</t>
    <phoneticPr fontId="2"/>
  </si>
  <si>
    <t>30単位/月</t>
    <phoneticPr fontId="2"/>
  </si>
  <si>
    <t>9,243円</t>
    <phoneticPr fontId="2"/>
  </si>
  <si>
    <t>925円</t>
    <phoneticPr fontId="2"/>
  </si>
  <si>
    <t>1,850円</t>
    <phoneticPr fontId="2"/>
  </si>
  <si>
    <t>2,775円</t>
    <phoneticPr fontId="2"/>
  </si>
  <si>
    <t>20単位/回</t>
    <phoneticPr fontId="2"/>
  </si>
  <si>
    <t>6,162円</t>
    <phoneticPr fontId="2"/>
  </si>
  <si>
    <t>617円</t>
    <phoneticPr fontId="2"/>
  </si>
  <si>
    <t>1,234円</t>
    <phoneticPr fontId="2"/>
  </si>
  <si>
    <t>1,851円</t>
    <phoneticPr fontId="2"/>
  </si>
  <si>
    <t>30単位/日</t>
    <phoneticPr fontId="2"/>
  </si>
  <si>
    <t>30～60単位/日</t>
    <phoneticPr fontId="2"/>
  </si>
  <si>
    <t>925～1,849円</t>
    <phoneticPr fontId="2"/>
  </si>
  <si>
    <t>1,850～3,698円</t>
    <phoneticPr fontId="2"/>
  </si>
  <si>
    <t>2,775～5,547円</t>
    <phoneticPr fontId="2"/>
  </si>
  <si>
    <t>40単位/回</t>
    <phoneticPr fontId="2"/>
  </si>
  <si>
    <t>12,324円</t>
    <phoneticPr fontId="2"/>
  </si>
  <si>
    <t>1,233円</t>
    <phoneticPr fontId="2"/>
  </si>
  <si>
    <t>2,466円</t>
    <phoneticPr fontId="2"/>
  </si>
  <si>
    <t>3,699円</t>
    <phoneticPr fontId="2"/>
  </si>
  <si>
    <t>58,193円</t>
    <phoneticPr fontId="2"/>
  </si>
  <si>
    <t>97,374円</t>
    <phoneticPr fontId="2"/>
  </si>
  <si>
    <t>169,331円</t>
    <phoneticPr fontId="2"/>
  </si>
  <si>
    <t>189,379円</t>
    <phoneticPr fontId="2"/>
  </si>
  <si>
    <t>210,628円</t>
    <phoneticPr fontId="2"/>
  </si>
  <si>
    <t>230,067円</t>
    <phoneticPr fontId="2"/>
  </si>
  <si>
    <t>251,020円</t>
    <phoneticPr fontId="2"/>
  </si>
  <si>
    <t>6,466円</t>
    <phoneticPr fontId="2"/>
  </si>
  <si>
    <t>10,820円</t>
    <phoneticPr fontId="2"/>
  </si>
  <si>
    <t>18,815円</t>
    <phoneticPr fontId="2"/>
  </si>
  <si>
    <t>21,043円</t>
    <phoneticPr fontId="2"/>
  </si>
  <si>
    <t>23,403円</t>
    <phoneticPr fontId="2"/>
  </si>
  <si>
    <t>25,563円</t>
    <phoneticPr fontId="2"/>
  </si>
  <si>
    <t>27,892円</t>
    <phoneticPr fontId="2"/>
  </si>
  <si>
    <t>12,932円</t>
    <phoneticPr fontId="2"/>
  </si>
  <si>
    <t>21,640円</t>
    <phoneticPr fontId="2"/>
  </si>
  <si>
    <t>37,630円</t>
    <phoneticPr fontId="2"/>
  </si>
  <si>
    <t>42,086円</t>
    <phoneticPr fontId="2"/>
  </si>
  <si>
    <t>46,806円</t>
    <phoneticPr fontId="2"/>
  </si>
  <si>
    <t>51,126円</t>
    <phoneticPr fontId="2"/>
  </si>
  <si>
    <t>55,784円</t>
    <phoneticPr fontId="2"/>
  </si>
  <si>
    <t>19,398円</t>
    <phoneticPr fontId="2"/>
  </si>
  <si>
    <t>32,460円</t>
    <phoneticPr fontId="2"/>
  </si>
  <si>
    <t>56,445円</t>
    <phoneticPr fontId="2"/>
  </si>
  <si>
    <t>63,129円</t>
    <phoneticPr fontId="2"/>
  </si>
  <si>
    <t>70,209円</t>
    <phoneticPr fontId="2"/>
  </si>
  <si>
    <t>76,689円</t>
    <phoneticPr fontId="2"/>
  </si>
  <si>
    <t>83,678円</t>
    <phoneticPr fontId="2"/>
  </si>
  <si>
    <t>・本表は、加算費用として、夜間看護体制加算（要支援の方は除く）、医療機関連携加算、口腔衛生管理体制加算、サービス提供体制加（Ⅲ）、介護職員等特定処遇改善加算（Ⅱ）、介護職員処遇改善加算（Ⅰ）を算定の場合の例です。そのほか、加算対象として口腔・栄養スクリーニング加算、退院・退所時連携加算、看取り介護加算(Ⅰ)等が算定費用として適宜、追加されることがあります。</t>
    <phoneticPr fontId="2"/>
  </si>
  <si>
    <t>所定単位数の33/1000×0.8～82/1000</t>
    <phoneticPr fontId="2"/>
  </si>
  <si>
    <t>90/100へ減算</t>
    <rPh sb="7" eb="9">
      <t>ゲンサン</t>
    </rPh>
    <phoneticPr fontId="2"/>
  </si>
  <si>
    <t>680～1,180単位/日</t>
    <rPh sb="9" eb="11">
      <t>タンイ</t>
    </rPh>
    <rPh sb="12" eb="13">
      <t>ヒ</t>
    </rPh>
    <phoneticPr fontId="2"/>
  </si>
  <si>
    <t>1,280～1,780/日</t>
    <rPh sb="12" eb="13">
      <t>ヒ</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</si>
  <si>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（４）羽曳野市有料老人ホーム設置運営指導指針に基づく指導を受けている場合及び当該指針で不適合事項
　　　がある場合は、重要事項説明書等にその旨を記載すること。
（５）景品表示法第５条第１項３号に基づく「有料老人ホーム等に関する不当な表示」を行わないこと。</t>
    <rPh sb="457" eb="461">
      <t>ハビキノシ</t>
    </rPh>
    <phoneticPr fontId="2"/>
  </si>
  <si>
    <t>（１）サービス付き高齢者向け住宅において、「重要事項説明書」を「重要事項説明書兼登録事項等について
　　　の説明（高齢者住まい法第17条関係）」と表記して構わない。
（２）サービス付き高齢者向け住宅は、羽曳野市有料老人ホーム設置運営指導指針５、６、７（ただし、７
　　　(2)から(8)まで、(9)一ロ、 (9)二から六まで、(9)七ロ、(9)八及び(10)を除く。）及び12の項目は適
　　　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線、空欄、塗りつぶし」をして構わない。それ以外の項目で削除する場合は、羽曳野市に確認するこ
　　　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101" eb="105">
      <t>ハビキノシ</t>
    </rPh>
    <rPh sb="519" eb="523">
      <t>ハビキノシ</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</si>
  <si>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（３）羽曳野市有料老人ホーム設置運営指導指針に基づく指導を受けている場合は、入居希望者に対して丁寧
　　　かつ理解しやすいよう説明すること。</t>
    <rPh sb="253" eb="257">
      <t>ハビキノシ</t>
    </rPh>
    <rPh sb="297" eb="299">
      <t>テイネイ</t>
    </rPh>
    <rPh sb="305" eb="307">
      <t>リカイ</t>
    </rPh>
    <phoneticPr fontId="2"/>
  </si>
  <si>
    <t>羽曳野市有料老人ホーム設置運営指導指針「規模及び構造設備」に合致しない事項</t>
    <rPh sb="0" eb="4">
      <t>ハビキノシ</t>
    </rPh>
    <rPh sb="4" eb="6">
      <t>ユウリョウ</t>
    </rPh>
    <rPh sb="6" eb="8">
      <t>ロウジン</t>
    </rPh>
    <rPh sb="11" eb="13">
      <t>セッチ</t>
    </rPh>
    <rPh sb="13" eb="15">
      <t>ウンエイ</t>
    </rPh>
    <rPh sb="15" eb="17">
      <t>シドウ</t>
    </rPh>
    <rPh sb="17" eb="19">
      <t>シシン</t>
    </rPh>
    <rPh sb="20" eb="22">
      <t>キボ</t>
    </rPh>
    <rPh sb="22" eb="23">
      <t>オヨ</t>
    </rPh>
    <rPh sb="24" eb="26">
      <t>コウゾウ</t>
    </rPh>
    <rPh sb="26" eb="28">
      <t>セツビ</t>
    </rPh>
    <rPh sb="30" eb="32">
      <t>ガッチ</t>
    </rPh>
    <rPh sb="35" eb="37">
      <t>ジコウ</t>
    </rPh>
    <phoneticPr fontId="2"/>
  </si>
  <si>
    <t>羽曳野市保健福祉部介護予防支援室高年介護課</t>
    <rPh sb="0" eb="4">
      <t>ハビキノシ</t>
    </rPh>
    <rPh sb="4" eb="6">
      <t>ホケン</t>
    </rPh>
    <rPh sb="6" eb="8">
      <t>フクシ</t>
    </rPh>
    <rPh sb="8" eb="9">
      <t>ブ</t>
    </rPh>
    <rPh sb="9" eb="11">
      <t>カイゴ</t>
    </rPh>
    <rPh sb="11" eb="13">
      <t>ヨボウ</t>
    </rPh>
    <rPh sb="13" eb="15">
      <t>シエン</t>
    </rPh>
    <rPh sb="15" eb="16">
      <t>シツ</t>
    </rPh>
    <rPh sb="16" eb="18">
      <t>コウネン</t>
    </rPh>
    <rPh sb="17" eb="18">
      <t>ホダカ</t>
    </rPh>
    <rPh sb="18" eb="20">
      <t>カイゴ</t>
    </rPh>
    <rPh sb="20" eb="21">
      <t>カ</t>
    </rPh>
    <phoneticPr fontId="2"/>
  </si>
  <si>
    <t>072-958-1111㈹</t>
    <phoneticPr fontId="2"/>
  </si>
  <si>
    <t>羽曳野市保健福祉部福祉指導監査課</t>
    <rPh sb="0" eb="4">
      <t>ハビキノシ</t>
    </rPh>
    <rPh sb="4" eb="6">
      <t>ホケン</t>
    </rPh>
    <rPh sb="6" eb="8">
      <t>フクシ</t>
    </rPh>
    <rPh sb="8" eb="9">
      <t>ブ</t>
    </rPh>
    <rPh sb="9" eb="11">
      <t>フクシ</t>
    </rPh>
    <rPh sb="11" eb="13">
      <t>シドウ</t>
    </rPh>
    <rPh sb="13" eb="15">
      <t>カンサ</t>
    </rPh>
    <rPh sb="15" eb="16">
      <t>カ</t>
    </rPh>
    <phoneticPr fontId="2"/>
  </si>
  <si>
    <t>羽曳野市保健福祉部介護予防支援室地域包括支援課</t>
    <rPh sb="0" eb="4">
      <t>ハビキノシ</t>
    </rPh>
    <rPh sb="4" eb="6">
      <t>ホケン</t>
    </rPh>
    <rPh sb="6" eb="8">
      <t>フクシ</t>
    </rPh>
    <rPh sb="8" eb="9">
      <t>ブ</t>
    </rPh>
    <rPh sb="9" eb="13">
      <t>カイゴヨボウ</t>
    </rPh>
    <rPh sb="13" eb="16">
      <t>シエンシツ</t>
    </rPh>
    <rPh sb="16" eb="18">
      <t>チイキ</t>
    </rPh>
    <rPh sb="18" eb="20">
      <t>ホウカツ</t>
    </rPh>
    <rPh sb="20" eb="22">
      <t>シエン</t>
    </rPh>
    <rPh sb="22" eb="23">
      <t>カ</t>
    </rPh>
    <phoneticPr fontId="2"/>
  </si>
  <si>
    <t>入居希望者に交付</t>
  </si>
  <si>
    <t>友近　弘雅</t>
    <rPh sb="0" eb="2">
      <t>トモチカ</t>
    </rPh>
    <rPh sb="3" eb="4">
      <t>ヒロシ</t>
    </rPh>
    <rPh sb="4" eb="5">
      <t>ミヤビ</t>
    </rPh>
    <phoneticPr fontId="2"/>
  </si>
  <si>
    <t>介護予防特定施設入居者生活介護</t>
  </si>
  <si>
    <t>特定施設入居者生活介護</t>
  </si>
  <si>
    <t>重要事項説明書</t>
    <phoneticPr fontId="2"/>
  </si>
  <si>
    <t>介護付有料老人ホーム</t>
    <phoneticPr fontId="2"/>
  </si>
  <si>
    <t>ライフビュー</t>
    <phoneticPr fontId="2"/>
  </si>
  <si>
    <t>①虐待防止に関する責任者は、管理者の友近弘雅です。　　　　　　　　　　②従業者に対し、虐待防止研修を実施している。　　　　　　　　　　③入居者及び家族等に苦情解決体制を整備している。
④職員会議で、定期的に虐待防止の為の啓発・周知等を行っている。　　　　　　　　　　　　　　　　　　　　　　　　　　　　　　　　　　　⑤職員から虐待を受けたと思われる入居者を発見した場合は、速やかに市町村に通報する。</t>
    <rPh sb="18" eb="20">
      <t>トモチカ</t>
    </rPh>
    <rPh sb="20" eb="22">
      <t>ヒロマサ</t>
    </rPh>
    <phoneticPr fontId="2"/>
  </si>
  <si>
    <t>友近　弘雅</t>
    <rPh sb="0" eb="2">
      <t>トモチカ</t>
    </rPh>
    <rPh sb="3" eb="4">
      <t>ヒロ</t>
    </rPh>
    <rPh sb="4" eb="5">
      <t>マサ</t>
    </rPh>
    <phoneticPr fontId="2"/>
  </si>
  <si>
    <t>ゆい今里クリニック（ホームから12.5㎞）</t>
    <rPh sb="2" eb="4">
      <t>イマザト</t>
    </rPh>
    <phoneticPr fontId="2"/>
  </si>
  <si>
    <t>・入居者の名簿及びサービスの帳簿における個人情報に関する取扱については、個人情報の保護に関する法律及び同法に基づく「医療・介護関係事業者における個人情報の適切な取扱のためのガイダンス」並びに、大阪府個人情報保護条例及び市町村の個人情報の保護に関する定めを遵守する。　　　　　　　　　　　　　　　　　　　　　　　　　　　　　　　　　　　・事業者及び職員は、サービス提供をする上で知り得た入居者及び家族等の秘密を正当な理由なく、第三者に漏らしません。また、サービス提供契約完了後においても、上記の秘密を保持する。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phoneticPr fontId="2"/>
  </si>
  <si>
    <t>ｗｗｗ．life-view.jp/</t>
    <phoneticPr fontId="2"/>
  </si>
  <si>
    <t>1.6</t>
    <phoneticPr fontId="2"/>
  </si>
  <si>
    <t>介護福祉士</t>
    <rPh sb="0" eb="5">
      <t>カイゴフクシシ</t>
    </rPh>
    <phoneticPr fontId="2"/>
  </si>
  <si>
    <t>協力眼科医療機関</t>
    <rPh sb="0" eb="2">
      <t>キョウリョク</t>
    </rPh>
    <rPh sb="2" eb="4">
      <t>ガンカ</t>
    </rPh>
    <rPh sb="4" eb="6">
      <t>イリョウ</t>
    </rPh>
    <rPh sb="6" eb="8">
      <t>キカン</t>
    </rPh>
    <phoneticPr fontId="2"/>
  </si>
  <si>
    <t>医療法人　卓翔会　ひまわり眼科クリニック</t>
    <rPh sb="0" eb="4">
      <t>イリョウホウジン</t>
    </rPh>
    <rPh sb="5" eb="6">
      <t>タク</t>
    </rPh>
    <rPh sb="6" eb="7">
      <t>ショウ</t>
    </rPh>
    <rPh sb="7" eb="8">
      <t>カイ</t>
    </rPh>
    <rPh sb="13" eb="15">
      <t>ガンカ</t>
    </rPh>
    <phoneticPr fontId="2"/>
  </si>
  <si>
    <t>大阪府大阪市城東区諏訪1-18-4（ホームから17.7km）</t>
    <phoneticPr fontId="2"/>
  </si>
  <si>
    <t>大阪府大阪市東住吉区　　   　　　矢田2丁目15番12号</t>
    <phoneticPr fontId="2"/>
  </si>
  <si>
    <t>大阪府羽曳野市島泉5丁目11番2号</t>
    <phoneticPr fontId="2"/>
  </si>
  <si>
    <t>大阪府大阪市東住吉区矢田2丁目    15番12号</t>
    <phoneticPr fontId="2"/>
  </si>
  <si>
    <t>内本　朱美</t>
    <rPh sb="0" eb="2">
      <t>ウチモト</t>
    </rPh>
    <rPh sb="3" eb="5">
      <t>アケミ</t>
    </rPh>
    <phoneticPr fontId="2"/>
  </si>
  <si>
    <t>うちもと　あけみ</t>
    <phoneticPr fontId="2"/>
  </si>
  <si>
    <t>記入者名</t>
    <rPh sb="0" eb="2">
      <t>キニュウ</t>
    </rPh>
    <rPh sb="2" eb="3">
      <t>シャ</t>
    </rPh>
    <rPh sb="3" eb="4">
      <t>メイ</t>
    </rPh>
    <phoneticPr fontId="2"/>
  </si>
  <si>
    <t>所属・職名</t>
    <rPh sb="0" eb="2">
      <t>ショゾク</t>
    </rPh>
    <rPh sb="3" eb="5">
      <t>ショクメイ</t>
    </rPh>
    <phoneticPr fontId="2"/>
  </si>
  <si>
    <t>調理(藏セントラルキッチン株式会社)に関しては外部委託。</t>
    <rPh sb="3" eb="4">
      <t>クラ</t>
    </rPh>
    <rPh sb="13" eb="17">
      <t>カブシキガイシャ</t>
    </rPh>
    <phoneticPr fontId="2"/>
  </si>
  <si>
    <t>　　　138,000円</t>
    <rPh sb="10" eb="11">
      <t>エン</t>
    </rPh>
    <phoneticPr fontId="2"/>
  </si>
  <si>
    <t>1日3食（定食方式）、食堂内配膳　1,900円／日30日換算（喫食数による返金制度もあり）食事提供にかかる人件費、事務費、消耗品費、備品費、食材料費。厨房維持費及び1日3食を提供するための費用</t>
    <phoneticPr fontId="2"/>
  </si>
  <si>
    <t>大阪府堺市北区長曽根町1249番</t>
    <phoneticPr fontId="2"/>
  </si>
  <si>
    <t>内科</t>
    <phoneticPr fontId="2"/>
  </si>
  <si>
    <t>在宅山田クリニック（ホームから9.1㎞）　</t>
    <rPh sb="0" eb="2">
      <t>ザイタク</t>
    </rPh>
    <rPh sb="2" eb="4">
      <t>ヤマダ</t>
    </rPh>
    <phoneticPr fontId="2"/>
  </si>
  <si>
    <t>訪問看護事業所の名称</t>
    <rPh sb="0" eb="2">
      <t>ホウモン</t>
    </rPh>
    <rPh sb="2" eb="4">
      <t>カンゴ</t>
    </rPh>
    <rPh sb="4" eb="7">
      <t>ジギョウショ</t>
    </rPh>
    <rPh sb="8" eb="10">
      <t>メイショウ</t>
    </rPh>
    <phoneticPr fontId="2"/>
  </si>
  <si>
    <t>5</t>
    <phoneticPr fontId="2"/>
  </si>
  <si>
    <t>令和5年7月1日</t>
    <rPh sb="0" eb="2">
      <t>レイワ</t>
    </rPh>
    <rPh sb="3" eb="4">
      <t>ネン</t>
    </rPh>
    <rPh sb="5" eb="6">
      <t>ツキ</t>
    </rPh>
    <rPh sb="7" eb="8">
      <t>ヒ</t>
    </rPh>
    <phoneticPr fontId="2"/>
  </si>
  <si>
    <t>14</t>
    <phoneticPr fontId="2"/>
  </si>
  <si>
    <t>21</t>
    <phoneticPr fontId="2"/>
  </si>
  <si>
    <t>7</t>
    <phoneticPr fontId="2"/>
  </si>
  <si>
    <t>2.6</t>
    <phoneticPr fontId="2"/>
  </si>
  <si>
    <t>ライフビューは閑静な住宅街に位置し敷地内に遊歩道を設け、様々な樹木や花を植えており、季節感を満喫することができます。天気の良い日は、散歩を楽しみ、他の施設では味わう事の出来ない癒しを堪能して頂けます。
又、遊歩道奥には専用農園を設けており、園芸を通じて健康とお互いの交流を楽しんでいただける環境を提供しています。畑で収穫した野菜はクッキングクラブにて調理師食卓に出し、季節感を味わって頂いています。　　　　　　　　　　　　　　　　　　　　　　　　　　　　　お部屋は全室個室で、車椅子対応トイレを完備し、約18㎡と十分な広さを確保しているので、ゆったりと暮らして頂けます。浴室も各階に設置しており、それぞれの階で入浴が可能。その他、カラオケをはじめ、フラワーアレンジメント、クッキング、手芸、書道等、それぞれの趣味に合ったクラブ活動に参加し、楽しい日々を送って頂いています。</t>
    <phoneticPr fontId="2"/>
  </si>
  <si>
    <t>無</t>
    <rPh sb="0" eb="1">
      <t>ム</t>
    </rPh>
    <phoneticPr fontId="2"/>
  </si>
  <si>
    <t>居室変更届出書にて</t>
    <rPh sb="0" eb="5">
      <t>キョシツヘンコウトド</t>
    </rPh>
    <rPh sb="5" eb="7">
      <t>デショ</t>
    </rPh>
    <phoneticPr fontId="2"/>
  </si>
  <si>
    <t>住み替え後の居室に変更</t>
    <rPh sb="0" eb="1">
      <t>ス</t>
    </rPh>
    <rPh sb="2" eb="3">
      <t>カ</t>
    </rPh>
    <rPh sb="4" eb="5">
      <t>ゴ</t>
    </rPh>
    <rPh sb="6" eb="8">
      <t>キョシツ</t>
    </rPh>
    <rPh sb="9" eb="11">
      <t>ヘンコウ</t>
    </rPh>
    <phoneticPr fontId="2"/>
  </si>
  <si>
    <t>他の一般居室へ移る場合</t>
    <rPh sb="0" eb="1">
      <t>ホカ</t>
    </rPh>
    <rPh sb="2" eb="6">
      <t>イッパンキョシツ</t>
    </rPh>
    <rPh sb="7" eb="8">
      <t>ウツ</t>
    </rPh>
    <rPh sb="9" eb="11">
      <t>バアイ</t>
    </rPh>
    <phoneticPr fontId="2"/>
  </si>
  <si>
    <t>認知症等、特別な身体状況により、その居室での介護が困難になったと事業所が判断した場合、他の一般居室への住み替えを求める場合があります。</t>
    <rPh sb="0" eb="3">
      <t>ニンチショウ</t>
    </rPh>
    <rPh sb="3" eb="4">
      <t>ナド</t>
    </rPh>
    <rPh sb="5" eb="7">
      <t>トクベツ</t>
    </rPh>
    <rPh sb="8" eb="12">
      <t>シンタイジョウキョウ</t>
    </rPh>
    <rPh sb="18" eb="20">
      <t>キョシツ</t>
    </rPh>
    <rPh sb="22" eb="24">
      <t>カイゴ</t>
    </rPh>
    <rPh sb="25" eb="27">
      <t>コンナン</t>
    </rPh>
    <rPh sb="32" eb="35">
      <t>ジギョウショ</t>
    </rPh>
    <rPh sb="36" eb="38">
      <t>ハンダン</t>
    </rPh>
    <rPh sb="40" eb="42">
      <t>バアイ</t>
    </rPh>
    <rPh sb="43" eb="44">
      <t>ホカ</t>
    </rPh>
    <rPh sb="45" eb="49">
      <t>イッパンキョシツ</t>
    </rPh>
    <rPh sb="51" eb="52">
      <t>ス</t>
    </rPh>
    <rPh sb="53" eb="54">
      <t>カ</t>
    </rPh>
    <rPh sb="56" eb="57">
      <t>モト</t>
    </rPh>
    <rPh sb="59" eb="61">
      <t>バアイ</t>
    </rPh>
    <phoneticPr fontId="2"/>
  </si>
  <si>
    <t>状況に応じて機械浴になる事がある</t>
    <rPh sb="0" eb="2">
      <t>ジョウキョウ</t>
    </rPh>
    <rPh sb="3" eb="4">
      <t>オウ</t>
    </rPh>
    <rPh sb="6" eb="9">
      <t>キカイヨク</t>
    </rPh>
    <rPh sb="12" eb="13">
      <t>コト</t>
    </rPh>
    <phoneticPr fontId="2"/>
  </si>
  <si>
    <t>無</t>
    <rPh sb="0" eb="1">
      <t>ナ</t>
    </rPh>
    <phoneticPr fontId="2"/>
  </si>
  <si>
    <t>0</t>
    <phoneticPr fontId="2"/>
  </si>
  <si>
    <t>年1回健康診断の機会付与</t>
    <rPh sb="0" eb="1">
      <t>ネン</t>
    </rPh>
    <rPh sb="2" eb="3">
      <t>カイ</t>
    </rPh>
    <rPh sb="3" eb="7">
      <t>ケンコウシンダン</t>
    </rPh>
    <rPh sb="8" eb="10">
      <t>キカイ</t>
    </rPh>
    <rPh sb="10" eb="12">
      <t>フヨ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</si>
</sst>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quot;室&quot;"/>
    <numFmt numFmtId="192" formatCode="\(#,##0&quot;室&quot;\)"/>
    <numFmt numFmtId="193" formatCode="#,###&quot;単位/日&quot;"/>
    <numFmt numFmtId="194" formatCode="#,###&quot;円&quot;"/>
    <numFmt numFmtId="195" formatCode="#,###&quot;単位/月&quot;"/>
    <numFmt numFmtId="196" formatCode="#,###&quot;単位/回&quot;"/>
    <numFmt numFmtId="197" formatCode="0_ "/>
    <numFmt numFmtId="198" formatCode="0.0_);[Red]\(0.0\)"/>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u/>
      <sz val="11"/>
      <color indexed="10"/>
      <name val="ＭＳ 明朝"/>
      <family val="1"/>
      <charset val="128"/>
    </font>
    <font>
      <sz val="11"/>
      <color indexed="8"/>
      <name val="ＭＳ Ｐゴシック"/>
      <family val="3"/>
      <charset val="128"/>
    </font>
    <font>
      <b/>
      <sz val="11"/>
      <color indexed="8"/>
      <name val="ＭＳ Ｐゴシック"/>
      <family val="3"/>
      <charset val="128"/>
    </font>
    <font>
      <sz val="11"/>
      <color indexed="8"/>
      <name val="ＭＳ 明朝"/>
      <family val="1"/>
      <charset val="128"/>
    </font>
    <font>
      <sz val="12"/>
      <color indexed="8"/>
      <name val="ＭＳ Ｐゴシック"/>
      <family val="3"/>
      <charset val="128"/>
    </font>
    <font>
      <b/>
      <sz val="12"/>
      <color indexed="8"/>
      <name val="ＭＳ Ｐゴシック"/>
      <family val="3"/>
      <charset val="128"/>
    </font>
    <font>
      <sz val="12"/>
      <color indexed="8"/>
      <name val="ＭＳ 明朝"/>
      <family val="1"/>
      <charset val="128"/>
    </font>
    <font>
      <sz val="10"/>
      <color indexed="8"/>
      <name val="ＭＳ 明朝"/>
      <family val="1"/>
      <charset val="128"/>
    </font>
    <font>
      <sz val="8"/>
      <color indexed="8"/>
      <name val="ＭＳ 明朝"/>
      <family val="1"/>
      <charset val="128"/>
    </font>
    <font>
      <sz val="8"/>
      <name val="ＭＳ Ｐゴシック"/>
      <family val="3"/>
      <charset val="128"/>
    </font>
    <font>
      <sz val="20"/>
      <name val="ＭＳ 明朝"/>
      <family val="1"/>
      <charset val="128"/>
    </font>
    <font>
      <sz val="25"/>
      <name val="ＭＳ 明朝"/>
      <family val="1"/>
      <charset val="128"/>
    </font>
    <font>
      <sz val="30"/>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6FEDB"/>
        <bgColor indexed="64"/>
      </patternFill>
    </fill>
    <fill>
      <patternFill patternType="solid">
        <fgColor rgb="FFFFCCFF"/>
        <bgColor indexed="64"/>
      </patternFill>
    </fill>
    <fill>
      <patternFill patternType="solid">
        <fgColor rgb="FFFFC000"/>
        <bgColor indexed="64"/>
      </patternFill>
    </fill>
    <fill>
      <patternFill patternType="solid">
        <fgColor theme="0"/>
        <bgColor indexed="64"/>
      </patternFill>
    </fill>
  </fills>
  <borders count="12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dashed">
        <color indexed="64"/>
      </top>
      <bottom/>
      <diagonal/>
    </border>
    <border>
      <left style="thin">
        <color indexed="64"/>
      </left>
      <right style="thin">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30" borderId="117" applyNumberFormat="0" applyAlignment="0" applyProtection="0">
      <alignment vertical="center"/>
    </xf>
    <xf numFmtId="0" fontId="33" fillId="31" borderId="0" applyNumberFormat="0" applyBorder="0" applyAlignment="0" applyProtection="0">
      <alignment vertical="center"/>
    </xf>
    <xf numFmtId="0" fontId="34" fillId="0" borderId="0" applyNumberFormat="0" applyFill="0" applyBorder="0" applyAlignment="0" applyProtection="0">
      <alignment vertical="center"/>
    </xf>
    <xf numFmtId="0" fontId="1" fillId="4" borderId="118" applyNumberFormat="0" applyFont="0" applyAlignment="0" applyProtection="0">
      <alignment vertical="center"/>
    </xf>
    <xf numFmtId="0" fontId="35" fillId="0" borderId="119" applyNumberFormat="0" applyFill="0" applyAlignment="0" applyProtection="0">
      <alignment vertical="center"/>
    </xf>
    <xf numFmtId="0" fontId="36" fillId="32" borderId="0" applyNumberFormat="0" applyBorder="0" applyAlignment="0" applyProtection="0">
      <alignment vertical="center"/>
    </xf>
    <xf numFmtId="0" fontId="37" fillId="33" borderId="120" applyNumberFormat="0" applyAlignment="0" applyProtection="0">
      <alignment vertical="center"/>
    </xf>
    <xf numFmtId="0" fontId="38" fillId="0" borderId="0" applyNumberFormat="0" applyFill="0" applyBorder="0" applyAlignment="0" applyProtection="0">
      <alignment vertical="center"/>
    </xf>
    <xf numFmtId="0" fontId="39" fillId="0" borderId="121" applyNumberFormat="0" applyFill="0" applyAlignment="0" applyProtection="0">
      <alignment vertical="center"/>
    </xf>
    <xf numFmtId="0" fontId="40" fillId="0" borderId="122" applyNumberFormat="0" applyFill="0" applyAlignment="0" applyProtection="0">
      <alignment vertical="center"/>
    </xf>
    <xf numFmtId="0" fontId="41" fillId="0" borderId="123" applyNumberFormat="0" applyFill="0" applyAlignment="0" applyProtection="0">
      <alignment vertical="center"/>
    </xf>
    <xf numFmtId="0" fontId="41" fillId="0" borderId="0" applyNumberFormat="0" applyFill="0" applyBorder="0" applyAlignment="0" applyProtection="0">
      <alignment vertical="center"/>
    </xf>
    <xf numFmtId="0" fontId="42" fillId="0" borderId="124" applyNumberFormat="0" applyFill="0" applyAlignment="0" applyProtection="0">
      <alignment vertical="center"/>
    </xf>
    <xf numFmtId="0" fontId="43" fillId="33" borderId="125" applyNumberFormat="0" applyAlignment="0" applyProtection="0">
      <alignment vertical="center"/>
    </xf>
    <xf numFmtId="0" fontId="44" fillId="0" borderId="0" applyNumberFormat="0" applyFill="0" applyBorder="0" applyAlignment="0" applyProtection="0">
      <alignment vertical="center"/>
    </xf>
    <xf numFmtId="6" fontId="1" fillId="0" borderId="0" applyFont="0" applyFill="0" applyBorder="0" applyAlignment="0" applyProtection="0">
      <alignment vertical="center"/>
    </xf>
    <xf numFmtId="0" fontId="45" fillId="2" borderId="120" applyNumberFormat="0" applyAlignment="0" applyProtection="0">
      <alignment vertical="center"/>
    </xf>
    <xf numFmtId="0" fontId="1" fillId="0" borderId="0">
      <alignment vertical="center"/>
    </xf>
    <xf numFmtId="0" fontId="46" fillId="34" borderId="0" applyNumberFormat="0" applyBorder="0" applyAlignment="0" applyProtection="0">
      <alignment vertical="center"/>
    </xf>
  </cellStyleXfs>
  <cellXfs count="1331">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0" fontId="0" fillId="0" borderId="0" xfId="0"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right" vertical="center" wrapText="1"/>
    </xf>
    <xf numFmtId="58" fontId="4" fillId="0" borderId="1" xfId="0" applyNumberFormat="1" applyFont="1" applyBorder="1">
      <alignment vertical="center"/>
    </xf>
    <xf numFmtId="0" fontId="4" fillId="0" borderId="1" xfId="0" applyFont="1" applyBorder="1" applyAlignment="1">
      <alignment horizontal="right" vertical="center"/>
    </xf>
    <xf numFmtId="49" fontId="5" fillId="0" borderId="0" xfId="0" applyNumberFormat="1" applyFont="1" applyAlignment="1">
      <alignment horizontal="left" vertical="center"/>
    </xf>
    <xf numFmtId="49" fontId="0" fillId="0" borderId="0" xfId="0" applyNumberFormat="1">
      <alignment vertical="center"/>
    </xf>
    <xf numFmtId="0" fontId="5"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35" borderId="6" xfId="0" applyNumberFormat="1" applyFont="1" applyFill="1" applyBorder="1">
      <alignment vertical="center"/>
    </xf>
    <xf numFmtId="49" fontId="3" fillId="4" borderId="7" xfId="0" applyNumberFormat="1" applyFont="1" applyFill="1" applyBorder="1" applyAlignment="1">
      <alignment horizontal="left" vertical="center"/>
    </xf>
    <xf numFmtId="6" fontId="0" fillId="0" borderId="0" xfId="41" applyFont="1" applyAlignment="1">
      <alignment vertical="center"/>
    </xf>
    <xf numFmtId="49" fontId="3" fillId="4" borderId="8" xfId="0" applyNumberFormat="1" applyFont="1" applyFill="1" applyBorder="1" applyAlignment="1">
      <alignment horizontal="left" vertical="center"/>
    </xf>
    <xf numFmtId="49" fontId="3" fillId="4" borderId="9" xfId="0" applyNumberFormat="1" applyFont="1" applyFill="1" applyBorder="1" applyAlignment="1">
      <alignment horizontal="left" vertical="center"/>
    </xf>
    <xf numFmtId="0" fontId="0" fillId="36" borderId="0" xfId="0" applyFill="1">
      <alignment vertical="center"/>
    </xf>
    <xf numFmtId="0" fontId="8" fillId="0" borderId="0" xfId="0" applyFont="1">
      <alignment vertical="center"/>
    </xf>
    <xf numFmtId="0" fontId="8" fillId="36" borderId="0" xfId="0" applyFont="1" applyFill="1" applyAlignment="1">
      <alignment horizontal="right" vertical="center"/>
    </xf>
    <xf numFmtId="4" fontId="8" fillId="36" borderId="0" xfId="0" applyNumberFormat="1" applyFont="1" applyFill="1">
      <alignment vertical="center"/>
    </xf>
    <xf numFmtId="0" fontId="8" fillId="36" borderId="0" xfId="0" applyFont="1" applyFill="1">
      <alignment vertical="center"/>
    </xf>
    <xf numFmtId="0" fontId="8" fillId="0" borderId="0" xfId="0" applyFont="1" applyAlignment="1">
      <alignment horizontal="right" vertical="center"/>
    </xf>
    <xf numFmtId="4" fontId="8" fillId="0" borderId="0" xfId="0" applyNumberFormat="1" applyFont="1">
      <alignment vertical="center"/>
    </xf>
    <xf numFmtId="49" fontId="9" fillId="0" borderId="0" xfId="0" applyNumberFormat="1" applyFont="1">
      <alignment vertical="center"/>
    </xf>
    <xf numFmtId="0" fontId="9" fillId="36" borderId="0" xfId="0" applyFont="1" applyFill="1">
      <alignment vertical="center"/>
    </xf>
    <xf numFmtId="49" fontId="0" fillId="0" borderId="0" xfId="0" applyNumberFormat="1" applyAlignment="1">
      <alignment horizontal="left" vertical="top" wrapText="1"/>
    </xf>
    <xf numFmtId="49" fontId="3" fillId="4"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49" fontId="3" fillId="36" borderId="0" xfId="0" applyNumberFormat="1" applyFont="1" applyFill="1" applyAlignment="1">
      <alignment horizontal="left" vertical="center"/>
    </xf>
    <xf numFmtId="0" fontId="3" fillId="36" borderId="0" xfId="0" applyFont="1" applyFill="1" applyAlignment="1">
      <alignment horizontal="left" vertical="center"/>
    </xf>
    <xf numFmtId="189" fontId="3" fillId="36" borderId="0" xfId="0" applyNumberFormat="1" applyFont="1" applyFill="1" applyAlignment="1">
      <alignment horizontal="left" vertical="center"/>
    </xf>
    <xf numFmtId="49" fontId="7" fillId="36" borderId="12" xfId="0" applyNumberFormat="1" applyFont="1" applyFill="1" applyBorder="1" applyAlignment="1">
      <alignment horizontal="center" vertical="center" shrinkToFit="1"/>
    </xf>
    <xf numFmtId="179" fontId="7" fillId="36" borderId="12" xfId="0" applyNumberFormat="1" applyFont="1" applyFill="1" applyBorder="1" applyAlignment="1">
      <alignment horizontal="center" vertical="center"/>
    </xf>
    <xf numFmtId="0" fontId="7" fillId="36" borderId="12" xfId="0" applyFont="1" applyFill="1" applyBorder="1" applyAlignment="1">
      <alignment horizontal="center" vertical="center" shrinkToFit="1"/>
    </xf>
    <xf numFmtId="0" fontId="3" fillId="36" borderId="12" xfId="0" applyFont="1" applyFill="1" applyBorder="1" applyAlignment="1">
      <alignment horizontal="right" vertical="center"/>
    </xf>
    <xf numFmtId="3" fontId="3" fillId="36" borderId="12" xfId="0" applyNumberFormat="1" applyFont="1" applyFill="1" applyBorder="1">
      <alignment vertical="center"/>
    </xf>
    <xf numFmtId="0" fontId="3" fillId="36" borderId="12" xfId="0" applyFont="1" applyFill="1" applyBorder="1">
      <alignment vertical="center"/>
    </xf>
    <xf numFmtId="3" fontId="3" fillId="36" borderId="12" xfId="0" applyNumberFormat="1" applyFont="1" applyFill="1" applyBorder="1" applyAlignment="1">
      <alignment horizontal="right" vertical="center"/>
    </xf>
    <xf numFmtId="0" fontId="3" fillId="36" borderId="13" xfId="0" applyFont="1" applyFill="1" applyBorder="1" applyAlignment="1">
      <alignment horizontal="right" vertical="center"/>
    </xf>
    <xf numFmtId="49" fontId="3" fillId="36" borderId="14" xfId="0" applyNumberFormat="1" applyFont="1" applyFill="1" applyBorder="1" applyAlignment="1">
      <alignment vertical="center" shrinkToFit="1"/>
    </xf>
    <xf numFmtId="49" fontId="7" fillId="36" borderId="14" xfId="0" applyNumberFormat="1" applyFont="1" applyFill="1" applyBorder="1" applyAlignment="1">
      <alignment horizontal="center" vertical="center"/>
    </xf>
    <xf numFmtId="49" fontId="7" fillId="36" borderId="12" xfId="0" applyNumberFormat="1" applyFont="1" applyFill="1" applyBorder="1" applyAlignment="1">
      <alignment vertical="center" shrinkToFit="1"/>
    </xf>
    <xf numFmtId="49" fontId="3" fillId="36" borderId="15" xfId="0" applyNumberFormat="1" applyFont="1" applyFill="1" applyBorder="1">
      <alignment vertical="center"/>
    </xf>
    <xf numFmtId="49" fontId="3" fillId="36" borderId="12" xfId="0" applyNumberFormat="1" applyFont="1" applyFill="1" applyBorder="1">
      <alignment vertical="center"/>
    </xf>
    <xf numFmtId="3" fontId="3" fillId="36" borderId="12" xfId="0" applyNumberFormat="1" applyFont="1" applyFill="1" applyBorder="1" applyAlignment="1">
      <alignment horizontal="center" vertical="center"/>
    </xf>
    <xf numFmtId="49" fontId="7" fillId="36" borderId="12" xfId="0" applyNumberFormat="1" applyFont="1" applyFill="1" applyBorder="1" applyAlignment="1">
      <alignment horizontal="center" vertical="center"/>
    </xf>
    <xf numFmtId="189" fontId="7" fillId="36" borderId="0" xfId="0" applyNumberFormat="1" applyFont="1" applyFill="1" applyAlignment="1">
      <alignment horizontal="left" vertical="center"/>
    </xf>
    <xf numFmtId="0" fontId="3" fillId="36" borderId="16" xfId="0" applyFont="1" applyFill="1" applyBorder="1" applyAlignment="1">
      <alignment horizontal="left" vertical="center"/>
    </xf>
    <xf numFmtId="0" fontId="9" fillId="0" borderId="0" xfId="0" applyFont="1" applyAlignment="1">
      <alignment vertical="center" wrapText="1"/>
    </xf>
    <xf numFmtId="0" fontId="3" fillId="4" borderId="10" xfId="0" applyFont="1" applyFill="1" applyBorder="1" applyAlignment="1">
      <alignment horizontal="left" vertical="center"/>
    </xf>
    <xf numFmtId="0" fontId="3" fillId="4" borderId="13"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4" borderId="17" xfId="0" applyFont="1" applyFill="1" applyBorder="1" applyAlignment="1">
      <alignment horizontal="left" vertical="center" wrapText="1"/>
    </xf>
    <xf numFmtId="0" fontId="3" fillId="4" borderId="12" xfId="0" applyFont="1" applyFill="1" applyBorder="1" applyAlignment="1">
      <alignment horizontal="left" vertical="center"/>
    </xf>
    <xf numFmtId="49" fontId="3" fillId="4" borderId="12" xfId="0" applyNumberFormat="1" applyFont="1" applyFill="1" applyBorder="1" applyAlignment="1">
      <alignment horizontal="left" vertical="center"/>
    </xf>
    <xf numFmtId="0" fontId="3" fillId="0" borderId="12" xfId="0" applyFont="1" applyBorder="1" applyAlignment="1">
      <alignment horizontal="left" vertical="center"/>
    </xf>
    <xf numFmtId="0" fontId="3" fillId="0" borderId="18" xfId="0" applyFont="1" applyBorder="1" applyAlignment="1">
      <alignment horizontal="left" vertical="center"/>
    </xf>
    <xf numFmtId="0" fontId="7" fillId="4" borderId="12" xfId="0" applyFont="1" applyFill="1" applyBorder="1" applyAlignment="1">
      <alignment horizontal="left" vertical="center"/>
    </xf>
    <xf numFmtId="49" fontId="3" fillId="4" borderId="6" xfId="0" applyNumberFormat="1" applyFont="1" applyFill="1" applyBorder="1" applyAlignment="1">
      <alignment horizontal="left" vertical="center"/>
    </xf>
    <xf numFmtId="49" fontId="3" fillId="4" borderId="19" xfId="0" applyNumberFormat="1" applyFont="1" applyFill="1" applyBorder="1" applyAlignment="1">
      <alignment horizontal="left" vertical="center"/>
    </xf>
    <xf numFmtId="49" fontId="5" fillId="36" borderId="0" xfId="0" applyNumberFormat="1" applyFont="1" applyFill="1" applyAlignment="1">
      <alignment horizontal="left" vertical="center"/>
    </xf>
    <xf numFmtId="49" fontId="3" fillId="4" borderId="1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9" xfId="0" applyFont="1" applyFill="1" applyBorder="1" applyAlignment="1">
      <alignment horizontal="left" vertical="center"/>
    </xf>
    <xf numFmtId="0" fontId="3" fillId="35" borderId="19" xfId="0" applyFont="1" applyFill="1" applyBorder="1" applyAlignment="1">
      <alignment horizontal="left" vertical="center"/>
    </xf>
    <xf numFmtId="0" fontId="3" fillId="0" borderId="0" xfId="0" applyFont="1" applyAlignment="1">
      <alignment vertical="center" wrapText="1"/>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37" borderId="0" xfId="0" applyFont="1" applyFill="1" applyAlignment="1">
      <alignment vertical="top" wrapText="1"/>
    </xf>
    <xf numFmtId="0" fontId="3" fillId="37" borderId="0" xfId="0" applyFont="1" applyFill="1" applyAlignment="1">
      <alignment vertical="top"/>
    </xf>
    <xf numFmtId="0" fontId="5" fillId="0" borderId="0" xfId="0" applyFont="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5" fillId="0" borderId="0" xfId="0" applyFont="1">
      <alignment vertical="center"/>
    </xf>
    <xf numFmtId="0" fontId="3" fillId="0" borderId="0" xfId="0" applyFont="1" applyAlignment="1">
      <alignment horizontal="left" vertical="center" wrapText="1"/>
    </xf>
    <xf numFmtId="0" fontId="4" fillId="4" borderId="14" xfId="0" applyFont="1" applyFill="1" applyBorder="1" applyAlignment="1">
      <alignment horizontal="left" vertical="center"/>
    </xf>
    <xf numFmtId="0" fontId="7" fillId="35" borderId="20" xfId="0" applyFont="1" applyFill="1" applyBorder="1" applyAlignment="1">
      <alignment horizontal="left" vertical="center"/>
    </xf>
    <xf numFmtId="0" fontId="3" fillId="4" borderId="14"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4" borderId="0" xfId="0" applyFont="1" applyFill="1" applyAlignment="1">
      <alignment horizontal="left" vertical="center"/>
    </xf>
    <xf numFmtId="0" fontId="3" fillId="0" borderId="1" xfId="0" applyFont="1" applyBorder="1" applyAlignment="1">
      <alignment horizontal="center" vertical="center"/>
    </xf>
    <xf numFmtId="0" fontId="3" fillId="35" borderId="1" xfId="0" applyFont="1" applyFill="1" applyBorder="1" applyAlignment="1">
      <alignment horizontal="left" vertical="center"/>
    </xf>
    <xf numFmtId="0" fontId="4" fillId="4" borderId="21" xfId="0" applyFont="1" applyFill="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4" fillId="4" borderId="12" xfId="0" applyFont="1" applyFill="1" applyBorder="1" applyAlignment="1">
      <alignment horizontal="left" vertical="center"/>
    </xf>
    <xf numFmtId="0" fontId="7" fillId="35" borderId="12" xfId="0" applyFont="1" applyFill="1" applyBorder="1" applyAlignment="1">
      <alignment horizontal="left" vertical="center"/>
    </xf>
    <xf numFmtId="0" fontId="7" fillId="0" borderId="11" xfId="0" applyFont="1" applyBorder="1" applyAlignment="1">
      <alignment horizontal="left" vertical="center"/>
    </xf>
    <xf numFmtId="0" fontId="3" fillId="35" borderId="6" xfId="0" applyFont="1" applyFill="1" applyBorder="1" applyAlignment="1">
      <alignment horizontal="left" vertical="center"/>
    </xf>
    <xf numFmtId="0" fontId="4" fillId="0" borderId="22" xfId="0" applyFont="1" applyBorder="1" applyAlignment="1">
      <alignment horizontal="right" vertical="center"/>
    </xf>
    <xf numFmtId="0" fontId="3" fillId="0" borderId="10" xfId="0" applyFont="1" applyBorder="1">
      <alignment vertical="center"/>
    </xf>
    <xf numFmtId="0" fontId="7" fillId="4" borderId="10" xfId="0" applyFont="1" applyFill="1" applyBorder="1">
      <alignment vertical="center"/>
    </xf>
    <xf numFmtId="0" fontId="4" fillId="0" borderId="10" xfId="0" applyFont="1" applyBorder="1" applyAlignment="1">
      <alignment horizontal="right" vertical="center"/>
    </xf>
    <xf numFmtId="0" fontId="7" fillId="4" borderId="10" xfId="0" applyFont="1" applyFill="1" applyBorder="1" applyAlignment="1">
      <alignment horizontal="left" vertical="center"/>
    </xf>
    <xf numFmtId="0" fontId="7" fillId="0" borderId="10" xfId="0" applyFont="1" applyBorder="1" applyAlignment="1">
      <alignment horizontal="left" vertical="center"/>
    </xf>
    <xf numFmtId="176" fontId="3" fillId="0" borderId="11" xfId="0" applyNumberFormat="1" applyFont="1" applyBorder="1">
      <alignment vertical="center"/>
    </xf>
    <xf numFmtId="0" fontId="4" fillId="4" borderId="19" xfId="0" applyFont="1" applyFill="1" applyBorder="1" applyAlignment="1">
      <alignment horizontal="left" vertical="center"/>
    </xf>
    <xf numFmtId="0" fontId="3" fillId="0" borderId="6" xfId="0" applyFont="1" applyBorder="1" applyAlignment="1">
      <alignment horizontal="right" vertical="center"/>
    </xf>
    <xf numFmtId="0" fontId="3" fillId="0" borderId="11" xfId="0" applyFont="1" applyBorder="1">
      <alignment vertical="center"/>
    </xf>
    <xf numFmtId="0" fontId="3" fillId="4" borderId="24" xfId="0" applyFont="1" applyFill="1" applyBorder="1" applyAlignment="1">
      <alignment horizontal="center" vertical="center"/>
    </xf>
    <xf numFmtId="0" fontId="3" fillId="4" borderId="24" xfId="0" applyFont="1" applyFill="1" applyBorder="1" applyAlignment="1">
      <alignment horizontal="center" vertical="center" wrapText="1"/>
    </xf>
    <xf numFmtId="0" fontId="6" fillId="4" borderId="18" xfId="0" applyFont="1" applyFill="1" applyBorder="1" applyAlignment="1">
      <alignment vertical="center" wrapText="1"/>
    </xf>
    <xf numFmtId="49" fontId="6" fillId="0" borderId="0" xfId="0" applyNumberFormat="1" applyFont="1">
      <alignment vertical="center"/>
    </xf>
    <xf numFmtId="0" fontId="6" fillId="35" borderId="19" xfId="0" applyFont="1" applyFill="1" applyBorder="1" applyAlignment="1">
      <alignment horizontal="left" vertical="center" wrapText="1"/>
    </xf>
    <xf numFmtId="0" fontId="3" fillId="35" borderId="12" xfId="0" applyFont="1" applyFill="1" applyBorder="1" applyAlignment="1">
      <alignment horizontal="center" vertical="center"/>
    </xf>
    <xf numFmtId="0" fontId="4" fillId="0" borderId="12" xfId="0" applyFont="1" applyBorder="1" applyAlignment="1">
      <alignment horizontal="center" vertical="center"/>
    </xf>
    <xf numFmtId="0" fontId="3" fillId="0" borderId="18" xfId="0" applyFont="1" applyBorder="1">
      <alignment vertical="center"/>
    </xf>
    <xf numFmtId="0" fontId="6" fillId="0" borderId="0" xfId="0" applyFont="1">
      <alignment vertical="center"/>
    </xf>
    <xf numFmtId="0" fontId="6" fillId="0" borderId="0" xfId="0" applyFont="1" applyAlignment="1">
      <alignment vertical="center" wrapText="1"/>
    </xf>
    <xf numFmtId="0" fontId="3" fillId="35" borderId="12" xfId="0" applyFont="1" applyFill="1" applyBorder="1" applyAlignment="1">
      <alignment horizontal="center" vertical="center" wrapText="1"/>
    </xf>
    <xf numFmtId="0" fontId="6" fillId="0" borderId="0" xfId="0" applyFont="1" applyAlignment="1">
      <alignment horizontal="left" vertical="top" wrapText="1"/>
    </xf>
    <xf numFmtId="0" fontId="3" fillId="0" borderId="21" xfId="0" applyFont="1" applyBorder="1" applyAlignment="1">
      <alignment horizontal="left" vertical="center"/>
    </xf>
    <xf numFmtId="0" fontId="3" fillId="35" borderId="6" xfId="0" applyFont="1" applyFill="1" applyBorder="1" applyAlignment="1">
      <alignment vertical="center" wrapText="1"/>
    </xf>
    <xf numFmtId="0" fontId="3" fillId="0" borderId="19" xfId="0" applyFont="1" applyBorder="1">
      <alignment vertical="center"/>
    </xf>
    <xf numFmtId="0" fontId="3" fillId="35" borderId="10" xfId="0" applyFont="1" applyFill="1" applyBorder="1" applyAlignment="1">
      <alignment vertical="center" wrapText="1"/>
    </xf>
    <xf numFmtId="0" fontId="7" fillId="4" borderId="12" xfId="0" applyFont="1" applyFill="1" applyBorder="1" applyAlignment="1">
      <alignment horizontal="left" vertical="center" wrapText="1"/>
    </xf>
    <xf numFmtId="0" fontId="3" fillId="0" borderId="11" xfId="0" applyFont="1" applyBorder="1" applyAlignment="1">
      <alignment vertical="center" wrapText="1"/>
    </xf>
    <xf numFmtId="0" fontId="3" fillId="4" borderId="24" xfId="0" applyFont="1" applyFill="1" applyBorder="1" applyAlignment="1">
      <alignment horizontal="left" vertical="center"/>
    </xf>
    <xf numFmtId="0" fontId="4" fillId="0" borderId="6" xfId="0" applyFont="1" applyBorder="1" applyAlignment="1">
      <alignment horizontal="right" vertical="center"/>
    </xf>
    <xf numFmtId="188" fontId="3" fillId="0" borderId="1" xfId="0" applyNumberFormat="1" applyFont="1" applyBorder="1" applyAlignment="1">
      <alignment horizontal="right" vertical="center"/>
    </xf>
    <xf numFmtId="0" fontId="3" fillId="4" borderId="22" xfId="0" applyFont="1" applyFill="1" applyBorder="1" applyAlignment="1">
      <alignment horizontal="left" vertical="center"/>
    </xf>
    <xf numFmtId="0" fontId="4" fillId="0" borderId="0" xfId="0" applyFont="1" applyAlignment="1">
      <alignment horizontal="right" vertical="center"/>
    </xf>
    <xf numFmtId="0" fontId="3" fillId="0" borderId="25" xfId="0" applyFont="1" applyBorder="1" applyAlignment="1">
      <alignment horizontal="left" vertical="center"/>
    </xf>
    <xf numFmtId="0" fontId="3" fillId="4" borderId="17" xfId="0" applyFont="1" applyFill="1" applyBorder="1" applyAlignment="1">
      <alignment horizontal="left" vertical="center"/>
    </xf>
    <xf numFmtId="0" fontId="7" fillId="0" borderId="10" xfId="0" applyFont="1" applyBorder="1">
      <alignment vertical="center"/>
    </xf>
    <xf numFmtId="0" fontId="3" fillId="4" borderId="6" xfId="0" applyFont="1" applyFill="1" applyBorder="1" applyAlignment="1">
      <alignment horizontal="left" vertical="center"/>
    </xf>
    <xf numFmtId="0" fontId="4" fillId="4" borderId="6" xfId="0" applyFont="1" applyFill="1" applyBorder="1" applyAlignment="1">
      <alignment horizontal="left" vertical="center"/>
    </xf>
    <xf numFmtId="0" fontId="3" fillId="0" borderId="19" xfId="0" applyFont="1" applyBorder="1" applyAlignment="1">
      <alignment horizontal="left" vertical="center"/>
    </xf>
    <xf numFmtId="177" fontId="4" fillId="0" borderId="11" xfId="0" applyNumberFormat="1" applyFont="1" applyBorder="1" applyAlignment="1">
      <alignment horizontal="left" vertical="center"/>
    </xf>
    <xf numFmtId="0" fontId="3" fillId="4" borderId="21" xfId="0" applyFont="1" applyFill="1" applyBorder="1" applyAlignment="1">
      <alignment horizontal="left" vertical="center"/>
    </xf>
    <xf numFmtId="0" fontId="3" fillId="35" borderId="6" xfId="0" applyFont="1" applyFill="1" applyBorder="1">
      <alignment vertical="center"/>
    </xf>
    <xf numFmtId="0" fontId="3" fillId="35" borderId="19" xfId="0" applyFont="1" applyFill="1" applyBorder="1">
      <alignment vertical="center"/>
    </xf>
    <xf numFmtId="0" fontId="3" fillId="35" borderId="10" xfId="0" applyFont="1" applyFill="1" applyBorder="1">
      <alignment vertical="center"/>
    </xf>
    <xf numFmtId="0" fontId="3" fillId="0" borderId="6" xfId="0" applyFont="1" applyBorder="1">
      <alignment vertical="center"/>
    </xf>
    <xf numFmtId="0" fontId="3" fillId="35" borderId="13" xfId="0" applyFont="1" applyFill="1" applyBorder="1">
      <alignment vertical="center"/>
    </xf>
    <xf numFmtId="0" fontId="3" fillId="35"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49" fontId="5" fillId="0" borderId="0" xfId="0" applyNumberFormat="1" applyFont="1">
      <alignment vertical="center"/>
    </xf>
    <xf numFmtId="49" fontId="3" fillId="4" borderId="8" xfId="0" applyNumberFormat="1" applyFont="1" applyFill="1" applyBorder="1">
      <alignment vertical="center"/>
    </xf>
    <xf numFmtId="0" fontId="3" fillId="4" borderId="29" xfId="0" applyFont="1" applyFill="1" applyBorder="1">
      <alignment vertical="center"/>
    </xf>
    <xf numFmtId="0" fontId="3" fillId="36" borderId="30" xfId="0" applyFont="1" applyFill="1" applyBorder="1">
      <alignment vertical="center"/>
    </xf>
    <xf numFmtId="0" fontId="3" fillId="36" borderId="22" xfId="0" applyFont="1" applyFill="1" applyBorder="1">
      <alignment vertical="center"/>
    </xf>
    <xf numFmtId="0" fontId="3" fillId="36" borderId="23" xfId="0" applyFont="1" applyFill="1" applyBorder="1">
      <alignment vertical="center"/>
    </xf>
    <xf numFmtId="0" fontId="3" fillId="36" borderId="6" xfId="0" applyFont="1" applyFill="1" applyBorder="1">
      <alignment vertical="center"/>
    </xf>
    <xf numFmtId="0" fontId="3" fillId="36" borderId="16" xfId="0" applyFont="1" applyFill="1" applyBorder="1">
      <alignment vertical="center"/>
    </xf>
    <xf numFmtId="0" fontId="3" fillId="36" borderId="0" xfId="0" applyFont="1" applyFill="1">
      <alignment vertical="center"/>
    </xf>
    <xf numFmtId="0" fontId="3" fillId="36" borderId="25" xfId="0" applyFont="1" applyFill="1" applyBorder="1">
      <alignment vertical="center"/>
    </xf>
    <xf numFmtId="0" fontId="3" fillId="36" borderId="10" xfId="0" applyFont="1" applyFill="1" applyBorder="1">
      <alignment vertical="center"/>
    </xf>
    <xf numFmtId="0" fontId="3" fillId="36" borderId="11" xfId="0" applyFont="1" applyFill="1" applyBorder="1">
      <alignment vertical="center"/>
    </xf>
    <xf numFmtId="0" fontId="3" fillId="36" borderId="6" xfId="0" applyFont="1" applyFill="1" applyBorder="1" applyAlignment="1">
      <alignment horizontal="left" vertical="center" wrapText="1"/>
    </xf>
    <xf numFmtId="0" fontId="4" fillId="36" borderId="2" xfId="0" applyFont="1" applyFill="1" applyBorder="1">
      <alignment vertical="center"/>
    </xf>
    <xf numFmtId="0" fontId="4" fillId="36" borderId="31" xfId="0" applyFont="1" applyFill="1" applyBorder="1">
      <alignment vertical="center"/>
    </xf>
    <xf numFmtId="0" fontId="3" fillId="0" borderId="32" xfId="0" applyFont="1" applyBorder="1">
      <alignment vertical="center"/>
    </xf>
    <xf numFmtId="0" fontId="3" fillId="0" borderId="33" xfId="0" applyFont="1" applyBorder="1" applyAlignment="1">
      <alignment horizontal="left" vertical="center"/>
    </xf>
    <xf numFmtId="0" fontId="3" fillId="0" borderId="16"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25" xfId="0" applyFont="1" applyBorder="1">
      <alignment vertical="center"/>
    </xf>
    <xf numFmtId="0" fontId="3" fillId="35" borderId="20" xfId="0" applyFont="1" applyFill="1" applyBorder="1" applyAlignment="1">
      <alignment horizontal="left" vertical="center"/>
    </xf>
    <xf numFmtId="0" fontId="3" fillId="35" borderId="3" xfId="0" applyFont="1" applyFill="1" applyBorder="1" applyAlignment="1">
      <alignment horizontal="left" vertical="center"/>
    </xf>
    <xf numFmtId="0" fontId="3" fillId="0" borderId="13" xfId="0" applyFont="1" applyBorder="1" applyAlignment="1">
      <alignment horizontal="left" vertical="center"/>
    </xf>
    <xf numFmtId="0" fontId="3" fillId="0" borderId="35" xfId="0" applyFont="1" applyBorder="1" applyAlignment="1">
      <alignment horizontal="left" vertical="center"/>
    </xf>
    <xf numFmtId="0" fontId="0" fillId="0" borderId="0" xfId="0" applyAlignment="1">
      <alignment vertical="center" wrapText="1"/>
    </xf>
    <xf numFmtId="49" fontId="3" fillId="4" borderId="36" xfId="0" applyNumberFormat="1" applyFont="1" applyFill="1" applyBorder="1">
      <alignment vertical="center"/>
    </xf>
    <xf numFmtId="49" fontId="4" fillId="0" borderId="6" xfId="0" applyNumberFormat="1" applyFont="1" applyBorder="1" applyAlignment="1">
      <alignment horizontal="center" vertical="center"/>
    </xf>
    <xf numFmtId="0" fontId="4" fillId="0" borderId="37" xfId="0" applyFont="1" applyBorder="1">
      <alignment vertical="center"/>
    </xf>
    <xf numFmtId="0" fontId="4" fillId="0" borderId="27" xfId="0" applyFont="1" applyBorder="1">
      <alignment vertical="center"/>
    </xf>
    <xf numFmtId="0" fontId="4" fillId="0" borderId="28" xfId="0" applyFont="1" applyBorder="1">
      <alignment vertical="center"/>
    </xf>
    <xf numFmtId="0" fontId="0" fillId="0" borderId="2" xfId="0" applyBorder="1">
      <alignment vertical="center"/>
    </xf>
    <xf numFmtId="49" fontId="4" fillId="0" borderId="12" xfId="0" applyNumberFormat="1" applyFont="1" applyBorder="1" applyAlignment="1">
      <alignment horizontal="center" vertical="center"/>
    </xf>
    <xf numFmtId="0" fontId="3" fillId="0" borderId="23" xfId="0" applyFont="1" applyBorder="1">
      <alignment vertical="center"/>
    </xf>
    <xf numFmtId="0" fontId="3" fillId="0" borderId="26" xfId="0" applyFont="1" applyBorder="1" applyAlignment="1">
      <alignment horizontal="left" vertical="center"/>
    </xf>
    <xf numFmtId="0" fontId="0" fillId="0" borderId="0" xfId="0" applyAlignment="1">
      <alignment vertical="top" wrapText="1"/>
    </xf>
    <xf numFmtId="49" fontId="3" fillId="35" borderId="20" xfId="0" applyNumberFormat="1" applyFont="1" applyFill="1" applyBorder="1">
      <alignment vertical="center"/>
    </xf>
    <xf numFmtId="49" fontId="0" fillId="0" borderId="33" xfId="0" applyNumberFormat="1" applyBorder="1">
      <alignment vertical="center"/>
    </xf>
    <xf numFmtId="49" fontId="0" fillId="0" borderId="34" xfId="0" applyNumberFormat="1" applyBorder="1">
      <alignment vertical="center"/>
    </xf>
    <xf numFmtId="49" fontId="3" fillId="35" borderId="30" xfId="0" applyNumberFormat="1" applyFont="1" applyFill="1" applyBorder="1" applyAlignment="1">
      <alignment horizontal="left" vertical="center"/>
    </xf>
    <xf numFmtId="49" fontId="3" fillId="4" borderId="24" xfId="0" applyNumberFormat="1" applyFont="1" applyFill="1" applyBorder="1" applyAlignment="1">
      <alignment horizontal="left" vertical="center"/>
    </xf>
    <xf numFmtId="49" fontId="3" fillId="4" borderId="38" xfId="0" applyNumberFormat="1" applyFont="1" applyFill="1" applyBorder="1" applyAlignment="1">
      <alignment horizontal="left" vertical="center"/>
    </xf>
    <xf numFmtId="49" fontId="3" fillId="35" borderId="37"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39" xfId="0" applyNumberFormat="1" applyFont="1" applyBorder="1">
      <alignment vertical="center"/>
    </xf>
    <xf numFmtId="182" fontId="4" fillId="0" borderId="40" xfId="0" applyNumberFormat="1" applyFont="1" applyBorder="1">
      <alignment vertical="center"/>
    </xf>
    <xf numFmtId="181" fontId="3" fillId="0" borderId="41"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4" borderId="14" xfId="0" applyFont="1" applyFill="1" applyBorder="1">
      <alignment vertical="center"/>
    </xf>
    <xf numFmtId="0" fontId="3" fillId="0" borderId="42" xfId="0" applyFont="1" applyBorder="1">
      <alignment vertical="center"/>
    </xf>
    <xf numFmtId="182" fontId="3" fillId="4" borderId="14" xfId="0" applyNumberFormat="1" applyFont="1" applyFill="1" applyBorder="1">
      <alignment vertical="center"/>
    </xf>
    <xf numFmtId="0" fontId="3" fillId="4" borderId="43" xfId="0" applyFont="1" applyFill="1" applyBorder="1">
      <alignment vertical="center"/>
    </xf>
    <xf numFmtId="0" fontId="3" fillId="0" borderId="1" xfId="0" applyFont="1" applyBorder="1">
      <alignment vertical="center"/>
    </xf>
    <xf numFmtId="0" fontId="3" fillId="4" borderId="13" xfId="0" applyFont="1" applyFill="1" applyBorder="1">
      <alignment vertical="center"/>
    </xf>
    <xf numFmtId="0" fontId="6" fillId="4" borderId="13" xfId="0" applyFont="1" applyFill="1" applyBorder="1">
      <alignment vertical="center"/>
    </xf>
    <xf numFmtId="0" fontId="3" fillId="0" borderId="4" xfId="0" applyFont="1" applyBorder="1">
      <alignment vertical="center"/>
    </xf>
    <xf numFmtId="0" fontId="0" fillId="3" borderId="0" xfId="0" applyFill="1">
      <alignment vertical="center"/>
    </xf>
    <xf numFmtId="0" fontId="13" fillId="0" borderId="2" xfId="0" applyFont="1" applyBorder="1">
      <alignment vertical="center"/>
    </xf>
    <xf numFmtId="0" fontId="3" fillId="3" borderId="6" xfId="0" applyFont="1" applyFill="1" applyBorder="1" applyAlignment="1">
      <alignment horizontal="center" vertical="center"/>
    </xf>
    <xf numFmtId="0" fontId="3" fillId="3" borderId="6" xfId="0" applyFont="1" applyFill="1" applyBorder="1">
      <alignment vertical="center"/>
    </xf>
    <xf numFmtId="49" fontId="4" fillId="3" borderId="10" xfId="0" applyNumberFormat="1" applyFont="1" applyFill="1" applyBorder="1">
      <alignment vertical="center"/>
    </xf>
    <xf numFmtId="49" fontId="4" fillId="3" borderId="11" xfId="0" applyNumberFormat="1" applyFont="1" applyFill="1" applyBorder="1">
      <alignment vertical="center"/>
    </xf>
    <xf numFmtId="49" fontId="0" fillId="3" borderId="0" xfId="0" applyNumberFormat="1" applyFill="1">
      <alignment vertical="center"/>
    </xf>
    <xf numFmtId="49" fontId="3" fillId="4" borderId="12" xfId="0" applyNumberFormat="1" applyFont="1" applyFill="1" applyBorder="1">
      <alignment vertical="center"/>
    </xf>
    <xf numFmtId="49" fontId="3" fillId="4" borderId="19" xfId="0" applyNumberFormat="1" applyFont="1" applyFill="1" applyBorder="1">
      <alignment vertical="center"/>
    </xf>
    <xf numFmtId="0" fontId="3" fillId="35" borderId="17" xfId="0" applyFont="1" applyFill="1" applyBorder="1" applyAlignment="1">
      <alignment horizontal="left" vertical="center"/>
    </xf>
    <xf numFmtId="0" fontId="3" fillId="35" borderId="11" xfId="0" applyFont="1" applyFill="1" applyBorder="1" applyAlignment="1">
      <alignment horizontal="left" vertical="center"/>
    </xf>
    <xf numFmtId="0" fontId="3" fillId="4" borderId="8" xfId="0" applyFont="1" applyFill="1" applyBorder="1" applyAlignment="1">
      <alignment vertical="top" wrapText="1"/>
    </xf>
    <xf numFmtId="0" fontId="3" fillId="5" borderId="0" xfId="0" applyFont="1" applyFill="1">
      <alignment vertical="center"/>
    </xf>
    <xf numFmtId="0" fontId="3" fillId="13" borderId="0" xfId="0" applyFont="1" applyFill="1" applyAlignment="1">
      <alignment horizontal="left" vertical="center" wrapText="1"/>
    </xf>
    <xf numFmtId="0" fontId="3" fillId="4" borderId="44" xfId="0" applyFont="1" applyFill="1" applyBorder="1">
      <alignment vertical="center"/>
    </xf>
    <xf numFmtId="0" fontId="4" fillId="0" borderId="0" xfId="0" applyFont="1">
      <alignment vertical="center"/>
    </xf>
    <xf numFmtId="49" fontId="4" fillId="0" borderId="0" xfId="0" applyNumberFormat="1" applyFont="1">
      <alignment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6" fillId="0" borderId="12" xfId="0" applyFont="1" applyBorder="1" applyAlignment="1">
      <alignment horizontal="left" vertical="center"/>
    </xf>
    <xf numFmtId="0" fontId="3" fillId="4" borderId="13" xfId="0" applyFont="1" applyFill="1" applyBorder="1" applyAlignment="1">
      <alignment horizontal="left" vertical="center" wrapText="1"/>
    </xf>
    <xf numFmtId="0" fontId="3" fillId="35" borderId="17" xfId="0" applyFont="1" applyFill="1" applyBorder="1" applyAlignment="1">
      <alignment horizontal="center" vertical="center"/>
    </xf>
    <xf numFmtId="0" fontId="3" fillId="35" borderId="45" xfId="0" applyFont="1" applyFill="1" applyBorder="1" applyAlignment="1">
      <alignment horizontal="center" vertical="center"/>
    </xf>
    <xf numFmtId="0" fontId="3" fillId="0" borderId="46" xfId="0" applyFont="1" applyBorder="1" applyAlignment="1">
      <alignment horizontal="left" vertical="center"/>
    </xf>
    <xf numFmtId="0" fontId="3" fillId="0" borderId="45" xfId="0" applyFont="1" applyBorder="1" applyAlignment="1">
      <alignment horizontal="left" vertical="center"/>
    </xf>
    <xf numFmtId="0" fontId="3" fillId="35" borderId="13" xfId="0" applyFont="1" applyFill="1" applyBorder="1" applyAlignment="1">
      <alignment horizontal="center" vertical="center"/>
    </xf>
    <xf numFmtId="0" fontId="3" fillId="4" borderId="47" xfId="0" applyFont="1" applyFill="1" applyBorder="1" applyAlignment="1">
      <alignment vertical="top" wrapText="1"/>
    </xf>
    <xf numFmtId="0" fontId="0" fillId="4" borderId="48" xfId="0" applyFill="1" applyBorder="1" applyAlignment="1">
      <alignment vertical="top" wrapText="1"/>
    </xf>
    <xf numFmtId="0" fontId="7" fillId="4" borderId="13" xfId="0" applyFont="1" applyFill="1" applyBorder="1" applyAlignment="1">
      <alignment horizontal="left" vertical="center" wrapText="1"/>
    </xf>
    <xf numFmtId="0" fontId="3" fillId="4" borderId="49" xfId="0" applyFont="1" applyFill="1" applyBorder="1">
      <alignment vertical="center"/>
    </xf>
    <xf numFmtId="0" fontId="3" fillId="4" borderId="50" xfId="0" applyFont="1" applyFill="1" applyBorder="1">
      <alignment vertical="center"/>
    </xf>
    <xf numFmtId="0" fontId="3" fillId="4" borderId="51" xfId="0" applyFont="1" applyFill="1" applyBorder="1">
      <alignment vertical="center"/>
    </xf>
    <xf numFmtId="0" fontId="0" fillId="0" borderId="52" xfId="0" applyBorder="1">
      <alignment vertical="center"/>
    </xf>
    <xf numFmtId="0" fontId="0" fillId="0" borderId="33" xfId="0" applyBorder="1">
      <alignment vertical="center"/>
    </xf>
    <xf numFmtId="0" fontId="0" fillId="0" borderId="34" xfId="0" applyBorder="1">
      <alignment vertical="center"/>
    </xf>
    <xf numFmtId="0" fontId="0" fillId="0" borderId="53" xfId="0" applyBorder="1">
      <alignment vertical="center"/>
    </xf>
    <xf numFmtId="0" fontId="0" fillId="0" borderId="25" xfId="0" applyBorder="1">
      <alignment vertical="center"/>
    </xf>
    <xf numFmtId="0" fontId="0" fillId="0" borderId="44" xfId="0" applyBorder="1">
      <alignment vertical="center"/>
    </xf>
    <xf numFmtId="0" fontId="0" fillId="0" borderId="31" xfId="0" applyBorder="1">
      <alignment vertical="center"/>
    </xf>
    <xf numFmtId="0" fontId="7" fillId="5" borderId="54" xfId="0" applyFont="1" applyFill="1" applyBorder="1" applyAlignment="1">
      <alignment horizontal="center" vertical="center"/>
    </xf>
    <xf numFmtId="3" fontId="7" fillId="5" borderId="55" xfId="0" applyNumberFormat="1" applyFont="1" applyFill="1" applyBorder="1" applyAlignment="1">
      <alignment horizontal="right" vertical="center"/>
    </xf>
    <xf numFmtId="0" fontId="3" fillId="4" borderId="6" xfId="0" applyFont="1" applyFill="1" applyBorder="1">
      <alignment vertical="center"/>
    </xf>
    <xf numFmtId="0" fontId="3" fillId="35" borderId="12" xfId="0" applyFont="1" applyFill="1" applyBorder="1">
      <alignment vertical="center"/>
    </xf>
    <xf numFmtId="0" fontId="3" fillId="35" borderId="7" xfId="0" applyFont="1" applyFill="1" applyBorder="1" applyAlignment="1">
      <alignment horizontal="left" vertical="center"/>
    </xf>
    <xf numFmtId="191" fontId="3" fillId="0" borderId="10" xfId="0" applyNumberFormat="1" applyFont="1" applyBorder="1" applyAlignment="1">
      <alignment horizontal="right" vertical="center"/>
    </xf>
    <xf numFmtId="0" fontId="19" fillId="0" borderId="0" xfId="0" applyFont="1">
      <alignment vertical="center"/>
    </xf>
    <xf numFmtId="0" fontId="11" fillId="0" borderId="12" xfId="0" applyFont="1" applyBorder="1" applyAlignment="1">
      <alignment horizontal="center" vertical="center"/>
    </xf>
    <xf numFmtId="0" fontId="11" fillId="0" borderId="56" xfId="0" applyFont="1" applyBorder="1" applyAlignment="1">
      <alignment horizontal="center" vertical="center"/>
    </xf>
    <xf numFmtId="192" fontId="3" fillId="0" borderId="11" xfId="0" applyNumberFormat="1" applyFont="1" applyBorder="1" applyAlignment="1">
      <alignment horizontal="left" vertical="center"/>
    </xf>
    <xf numFmtId="49" fontId="3" fillId="36" borderId="57" xfId="0" applyNumberFormat="1" applyFont="1" applyFill="1" applyBorder="1">
      <alignment vertical="center"/>
    </xf>
    <xf numFmtId="49" fontId="3" fillId="36" borderId="17" xfId="0" applyNumberFormat="1" applyFont="1" applyFill="1" applyBorder="1">
      <alignment vertical="center"/>
    </xf>
    <xf numFmtId="0" fontId="3" fillId="0" borderId="17" xfId="0" applyFont="1" applyBorder="1" applyAlignment="1">
      <alignment horizontal="left" vertical="center"/>
    </xf>
    <xf numFmtId="0" fontId="3" fillId="0" borderId="58" xfId="0" applyFont="1" applyBorder="1" applyAlignment="1">
      <alignment horizontal="left" vertical="center"/>
    </xf>
    <xf numFmtId="0" fontId="3" fillId="36" borderId="59" xfId="0" applyFont="1" applyFill="1" applyBorder="1" applyAlignment="1">
      <alignment horizontal="center" vertical="center"/>
    </xf>
    <xf numFmtId="0" fontId="9" fillId="0" borderId="0" xfId="0" applyFont="1">
      <alignment vertical="center"/>
    </xf>
    <xf numFmtId="0" fontId="7" fillId="5" borderId="60" xfId="0" applyFont="1" applyFill="1" applyBorder="1" applyAlignment="1">
      <alignment horizontal="center" vertical="center"/>
    </xf>
    <xf numFmtId="3" fontId="7" fillId="5" borderId="12" xfId="0" applyNumberFormat="1" applyFont="1" applyFill="1" applyBorder="1" applyAlignment="1">
      <alignment horizontal="right" vertical="center"/>
    </xf>
    <xf numFmtId="0" fontId="11" fillId="0" borderId="60"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7" xfId="0" applyFont="1" applyBorder="1" applyAlignment="1">
      <alignment horizontal="center" vertical="center"/>
    </xf>
    <xf numFmtId="3" fontId="3" fillId="36" borderId="13" xfId="0" applyNumberFormat="1" applyFont="1" applyFill="1" applyBorder="1">
      <alignment vertical="center"/>
    </xf>
    <xf numFmtId="3" fontId="3" fillId="36" borderId="17" xfId="0" applyNumberFormat="1" applyFont="1" applyFill="1" applyBorder="1">
      <alignment vertical="center"/>
    </xf>
    <xf numFmtId="0" fontId="7" fillId="4" borderId="6" xfId="0" applyFont="1" applyFill="1" applyBorder="1">
      <alignment vertical="center"/>
    </xf>
    <xf numFmtId="0" fontId="7" fillId="4" borderId="6" xfId="0" applyFont="1" applyFill="1" applyBorder="1" applyAlignment="1">
      <alignment horizontal="left" vertical="center"/>
    </xf>
    <xf numFmtId="0" fontId="3" fillId="4" borderId="12" xfId="0" applyFont="1" applyFill="1" applyBorder="1">
      <alignment vertical="center"/>
    </xf>
    <xf numFmtId="0" fontId="3" fillId="35" borderId="12" xfId="0" applyFont="1" applyFill="1" applyBorder="1" applyAlignment="1">
      <alignment horizontal="left" vertical="center"/>
    </xf>
    <xf numFmtId="0" fontId="3" fillId="36" borderId="12" xfId="0" applyFont="1" applyFill="1" applyBorder="1" applyAlignment="1">
      <alignment horizontal="left" vertical="center"/>
    </xf>
    <xf numFmtId="0" fontId="3" fillId="4" borderId="7" xfId="0" applyFont="1" applyFill="1" applyBorder="1" applyAlignment="1">
      <alignment horizontal="left" vertical="center"/>
    </xf>
    <xf numFmtId="0" fontId="3" fillId="36" borderId="12" xfId="0" applyFont="1" applyFill="1" applyBorder="1" applyAlignment="1">
      <alignment horizontal="left" vertical="center" wrapText="1"/>
    </xf>
    <xf numFmtId="0" fontId="3" fillId="4" borderId="53" xfId="0" applyFont="1" applyFill="1" applyBorder="1">
      <alignment vertical="center"/>
    </xf>
    <xf numFmtId="0" fontId="3" fillId="36" borderId="6" xfId="0" applyFont="1" applyFill="1" applyBorder="1" applyAlignment="1">
      <alignment horizontal="left" vertical="center"/>
    </xf>
    <xf numFmtId="0" fontId="3" fillId="4" borderId="8" xfId="0" applyFont="1" applyFill="1" applyBorder="1">
      <alignment vertical="center"/>
    </xf>
    <xf numFmtId="0" fontId="3" fillId="36" borderId="12" xfId="0" applyFont="1" applyFill="1" applyBorder="1" applyAlignment="1">
      <alignment vertical="center" wrapText="1"/>
    </xf>
    <xf numFmtId="0" fontId="3" fillId="36" borderId="12" xfId="0" applyFont="1" applyFill="1" applyBorder="1" applyAlignment="1">
      <alignment vertical="center" wrapText="1" shrinkToFit="1"/>
    </xf>
    <xf numFmtId="0" fontId="20"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vertical="center" wrapText="1"/>
    </xf>
    <xf numFmtId="0" fontId="19" fillId="4" borderId="61" xfId="0" applyFont="1" applyFill="1" applyBorder="1">
      <alignment vertical="center"/>
    </xf>
    <xf numFmtId="49" fontId="22" fillId="0" borderId="62" xfId="0" applyNumberFormat="1" applyFont="1" applyBorder="1" applyAlignment="1">
      <alignment horizontal="left" vertical="center"/>
    </xf>
    <xf numFmtId="0" fontId="19" fillId="0" borderId="18" xfId="0" applyFont="1" applyBorder="1" applyAlignment="1">
      <alignment horizontal="left" vertical="center"/>
    </xf>
    <xf numFmtId="0" fontId="17" fillId="0" borderId="0" xfId="0" applyFont="1">
      <alignment vertical="center"/>
    </xf>
    <xf numFmtId="0" fontId="19" fillId="0" borderId="35" xfId="0" applyFont="1" applyBorder="1" applyAlignment="1">
      <alignment horizontal="left" vertical="center"/>
    </xf>
    <xf numFmtId="0" fontId="17" fillId="0" borderId="0" xfId="0" applyFont="1" applyAlignment="1">
      <alignment vertical="top" wrapText="1"/>
    </xf>
    <xf numFmtId="0" fontId="18" fillId="0" borderId="0" xfId="0" applyFont="1" applyAlignment="1">
      <alignment horizontal="left" vertical="center"/>
    </xf>
    <xf numFmtId="183" fontId="22" fillId="0" borderId="30" xfId="0" applyNumberFormat="1" applyFont="1" applyBorder="1" applyAlignment="1">
      <alignment horizontal="center" vertical="center"/>
    </xf>
    <xf numFmtId="0" fontId="17" fillId="0" borderId="6" xfId="28" applyFont="1" applyFill="1" applyBorder="1" applyAlignment="1">
      <alignment vertical="center"/>
    </xf>
    <xf numFmtId="0" fontId="19" fillId="0" borderId="25" xfId="0" applyFont="1" applyBorder="1" applyAlignment="1">
      <alignment vertical="center" wrapText="1"/>
    </xf>
    <xf numFmtId="0" fontId="22" fillId="0" borderId="10" xfId="0" applyFont="1" applyBorder="1" applyAlignment="1">
      <alignment horizontal="center" vertical="center"/>
    </xf>
    <xf numFmtId="0" fontId="19" fillId="0" borderId="25" xfId="0" applyFont="1" applyBorder="1">
      <alignment vertical="center"/>
    </xf>
    <xf numFmtId="49" fontId="18" fillId="0" borderId="0" xfId="0" applyNumberFormat="1" applyFont="1" applyAlignment="1">
      <alignment horizontal="left" vertical="center"/>
    </xf>
    <xf numFmtId="49" fontId="18" fillId="0" borderId="0" xfId="0" applyNumberFormat="1" applyFont="1">
      <alignment vertical="center"/>
    </xf>
    <xf numFmtId="0" fontId="18" fillId="0" borderId="0" xfId="0" applyFont="1">
      <alignment vertical="center"/>
    </xf>
    <xf numFmtId="49" fontId="19" fillId="0" borderId="0" xfId="0" applyNumberFormat="1" applyFont="1">
      <alignment vertical="center"/>
    </xf>
    <xf numFmtId="49" fontId="22" fillId="0" borderId="27" xfId="0" applyNumberFormat="1" applyFont="1" applyBorder="1" applyAlignment="1">
      <alignment horizontal="left" vertical="center"/>
    </xf>
    <xf numFmtId="0" fontId="22" fillId="0" borderId="2" xfId="0" applyFont="1" applyBorder="1" applyAlignment="1">
      <alignment horizontal="center" vertical="center"/>
    </xf>
    <xf numFmtId="0" fontId="19" fillId="35" borderId="27" xfId="0" applyFont="1" applyFill="1" applyBorder="1" applyAlignment="1">
      <alignment horizontal="center" vertical="center"/>
    </xf>
    <xf numFmtId="49" fontId="22" fillId="0" borderId="28" xfId="0" applyNumberFormat="1"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xf>
    <xf numFmtId="49" fontId="22" fillId="0" borderId="0" xfId="0" applyNumberFormat="1" applyFont="1" applyAlignment="1">
      <alignment horizontal="left" vertical="center"/>
    </xf>
    <xf numFmtId="0" fontId="22" fillId="0" borderId="0" xfId="0" applyFont="1" applyAlignment="1">
      <alignment horizontal="center" vertical="center"/>
    </xf>
    <xf numFmtId="49" fontId="22" fillId="0" borderId="0" xfId="0" applyNumberFormat="1" applyFont="1">
      <alignment vertical="center"/>
    </xf>
    <xf numFmtId="0" fontId="22" fillId="36" borderId="0" xfId="0" applyFont="1" applyFill="1" applyAlignment="1">
      <alignment horizontal="center" vertical="center"/>
    </xf>
    <xf numFmtId="0" fontId="19" fillId="36" borderId="0" xfId="0" applyFont="1" applyFill="1" applyAlignment="1">
      <alignment horizontal="center" vertical="center"/>
    </xf>
    <xf numFmtId="49" fontId="22" fillId="36" borderId="0" xfId="0" applyNumberFormat="1" applyFont="1" applyFill="1" applyAlignment="1">
      <alignment horizontal="left" vertical="center"/>
    </xf>
    <xf numFmtId="0" fontId="19" fillId="36" borderId="4" xfId="0" applyFont="1" applyFill="1" applyBorder="1" applyAlignment="1">
      <alignment horizontal="left" vertical="center"/>
    </xf>
    <xf numFmtId="49" fontId="22" fillId="36" borderId="19" xfId="0" applyNumberFormat="1" applyFont="1" applyFill="1" applyBorder="1" applyAlignment="1">
      <alignment horizontal="left" vertical="center"/>
    </xf>
    <xf numFmtId="49" fontId="22" fillId="36" borderId="11" xfId="0" applyNumberFormat="1" applyFont="1" applyFill="1" applyBorder="1" applyAlignment="1">
      <alignment horizontal="left" vertical="center"/>
    </xf>
    <xf numFmtId="0" fontId="19" fillId="36" borderId="5" xfId="0" applyFont="1" applyFill="1" applyBorder="1" applyAlignment="1">
      <alignment horizontal="left" vertical="center"/>
    </xf>
    <xf numFmtId="49" fontId="22" fillId="36" borderId="27" xfId="0" applyNumberFormat="1" applyFont="1" applyFill="1" applyBorder="1" applyAlignment="1">
      <alignment horizontal="left" vertical="center"/>
    </xf>
    <xf numFmtId="49" fontId="22" fillId="36" borderId="28" xfId="0" applyNumberFormat="1" applyFont="1" applyFill="1" applyBorder="1" applyAlignment="1">
      <alignment horizontal="left" vertical="center"/>
    </xf>
    <xf numFmtId="0" fontId="3" fillId="36" borderId="6" xfId="0" applyFont="1" applyFill="1" applyBorder="1" applyAlignment="1">
      <alignment vertical="center" wrapText="1" shrinkToFit="1"/>
    </xf>
    <xf numFmtId="0" fontId="3" fillId="36" borderId="0" xfId="0" applyFont="1" applyFill="1" applyAlignment="1">
      <alignment horizontal="right" vertical="center"/>
    </xf>
    <xf numFmtId="3" fontId="3" fillId="36" borderId="13" xfId="0" applyNumberFormat="1" applyFont="1" applyFill="1" applyBorder="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top" wrapText="1"/>
    </xf>
    <xf numFmtId="0" fontId="7" fillId="36" borderId="11" xfId="0" applyFont="1" applyFill="1" applyBorder="1" applyAlignment="1">
      <alignment horizontal="left" vertical="center"/>
    </xf>
    <xf numFmtId="0" fontId="7" fillId="36" borderId="6" xfId="0" applyFont="1" applyFill="1" applyBorder="1" applyAlignment="1">
      <alignment horizontal="left" vertical="center"/>
    </xf>
    <xf numFmtId="49" fontId="3" fillId="36" borderId="17" xfId="0" applyNumberFormat="1" applyFont="1" applyFill="1" applyBorder="1" applyAlignment="1">
      <alignment horizontal="center" vertical="center"/>
    </xf>
    <xf numFmtId="49" fontId="3" fillId="36" borderId="12" xfId="0" applyNumberFormat="1" applyFont="1" applyFill="1" applyBorder="1" applyAlignment="1">
      <alignment horizontal="center" vertical="center"/>
    </xf>
    <xf numFmtId="49" fontId="3" fillId="36" borderId="13" xfId="0" applyNumberFormat="1" applyFont="1" applyFill="1" applyBorder="1" applyAlignment="1">
      <alignment horizontal="center" vertical="center"/>
    </xf>
    <xf numFmtId="0" fontId="10" fillId="0" borderId="0" xfId="0" applyFont="1">
      <alignment vertical="center"/>
    </xf>
    <xf numFmtId="49" fontId="10" fillId="0" borderId="0" xfId="0" applyNumberFormat="1" applyFont="1" applyAlignment="1">
      <alignment horizontal="left" vertical="center"/>
    </xf>
    <xf numFmtId="194" fontId="7" fillId="0" borderId="12" xfId="0" applyNumberFormat="1" applyFont="1" applyBorder="1" applyAlignment="1">
      <alignment horizontal="center" vertical="center" shrinkToFit="1"/>
    </xf>
    <xf numFmtId="194" fontId="7" fillId="0" borderId="55" xfId="0" applyNumberFormat="1" applyFont="1" applyBorder="1" applyAlignment="1">
      <alignment horizontal="center" vertical="center" shrinkToFit="1"/>
    </xf>
    <xf numFmtId="194" fontId="7" fillId="0" borderId="6" xfId="0" applyNumberFormat="1" applyFont="1" applyBorder="1" applyAlignment="1">
      <alignment horizontal="center" vertical="center" shrinkToFit="1"/>
    </xf>
    <xf numFmtId="194" fontId="7" fillId="0" borderId="30" xfId="0" applyNumberFormat="1" applyFont="1" applyBorder="1" applyAlignment="1">
      <alignment horizontal="center" vertical="center" shrinkToFit="1"/>
    </xf>
    <xf numFmtId="194" fontId="7" fillId="0" borderId="63" xfId="0" applyNumberFormat="1" applyFont="1" applyBorder="1" applyAlignment="1">
      <alignment horizontal="center" vertical="center" shrinkToFit="1"/>
    </xf>
    <xf numFmtId="194" fontId="7" fillId="0" borderId="64" xfId="0" applyNumberFormat="1" applyFont="1" applyBorder="1" applyAlignment="1">
      <alignment horizontal="center" vertical="center" shrinkToFit="1"/>
    </xf>
    <xf numFmtId="194" fontId="7" fillId="0" borderId="12"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3" xfId="0" applyNumberFormat="1" applyFont="1" applyBorder="1" applyAlignment="1">
      <alignment horizontal="right" vertical="center"/>
    </xf>
    <xf numFmtId="194" fontId="7" fillId="0" borderId="56" xfId="0" applyNumberFormat="1" applyFont="1" applyBorder="1" applyAlignment="1">
      <alignment horizontal="right" vertical="center"/>
    </xf>
    <xf numFmtId="194" fontId="7" fillId="0" borderId="65" xfId="0" applyNumberFormat="1" applyFont="1" applyBorder="1" applyAlignment="1">
      <alignment horizontal="right" vertical="center"/>
    </xf>
    <xf numFmtId="0" fontId="7" fillId="4" borderId="37" xfId="0" applyFont="1" applyFill="1" applyBorder="1">
      <alignment vertical="center"/>
    </xf>
    <xf numFmtId="0" fontId="3" fillId="0" borderId="12" xfId="0" applyFont="1" applyBorder="1" applyAlignment="1">
      <alignment horizontal="left" vertical="center" wrapText="1"/>
    </xf>
    <xf numFmtId="0" fontId="3" fillId="0" borderId="18" xfId="0" applyFont="1" applyBorder="1" applyAlignment="1">
      <alignment horizontal="left" vertical="center" wrapText="1"/>
    </xf>
    <xf numFmtId="49" fontId="4" fillId="0" borderId="18" xfId="0" applyNumberFormat="1" applyFont="1" applyBorder="1" applyAlignment="1">
      <alignment horizontal="center" vertical="center"/>
    </xf>
    <xf numFmtId="0" fontId="4" fillId="0" borderId="37" xfId="0" applyFont="1" applyBorder="1" applyAlignment="1">
      <alignment horizontal="right" vertical="center"/>
    </xf>
    <xf numFmtId="0" fontId="4" fillId="36" borderId="10" xfId="0" applyFont="1" applyFill="1" applyBorder="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6" fillId="0" borderId="67" xfId="0" applyFont="1"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4" fillId="0" borderId="68" xfId="0" applyFont="1" applyBorder="1" applyProtection="1">
      <alignment vertical="center"/>
      <protection locked="0"/>
    </xf>
    <xf numFmtId="0" fontId="3" fillId="0" borderId="68" xfId="0" applyFont="1" applyBorder="1" applyProtection="1">
      <alignment vertical="center"/>
      <protection locked="0"/>
    </xf>
    <xf numFmtId="0" fontId="0" fillId="0" borderId="71" xfId="0" applyBorder="1" applyProtection="1">
      <alignment vertical="center"/>
      <protection locked="0"/>
    </xf>
    <xf numFmtId="194" fontId="7" fillId="0" borderId="12" xfId="0" applyNumberFormat="1" applyFont="1" applyBorder="1" applyAlignment="1">
      <alignment horizontal="center" vertical="center" wrapText="1"/>
    </xf>
    <xf numFmtId="194" fontId="7" fillId="0" borderId="72" xfId="0" applyNumberFormat="1" applyFont="1" applyBorder="1" applyAlignment="1">
      <alignment horizontal="center" vertical="center" wrapText="1"/>
    </xf>
    <xf numFmtId="194" fontId="7" fillId="0" borderId="30" xfId="0" applyNumberFormat="1" applyFont="1" applyBorder="1" applyAlignment="1">
      <alignment horizontal="center" vertical="center" wrapText="1" shrinkToFit="1"/>
    </xf>
    <xf numFmtId="194" fontId="7" fillId="0" borderId="63" xfId="0" applyNumberFormat="1" applyFont="1" applyBorder="1" applyAlignment="1">
      <alignment horizontal="center" vertical="center" wrapText="1" shrinkToFit="1"/>
    </xf>
    <xf numFmtId="49" fontId="2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vertical="center" wrapText="1"/>
    </xf>
    <xf numFmtId="49" fontId="26" fillId="0" borderId="0" xfId="0" applyNumberFormat="1" applyFont="1" applyAlignment="1">
      <alignment horizontal="center" vertical="center" wrapText="1"/>
    </xf>
    <xf numFmtId="49" fontId="26" fillId="0" borderId="0" xfId="0" applyNumberFormat="1" applyFont="1" applyAlignment="1">
      <alignment vertical="top"/>
    </xf>
    <xf numFmtId="0" fontId="26" fillId="0" borderId="0" xfId="0" applyFont="1" applyAlignment="1">
      <alignment vertical="top" wrapText="1"/>
    </xf>
    <xf numFmtId="0" fontId="26" fillId="0" borderId="0" xfId="0" applyFont="1" applyAlignment="1">
      <alignment vertical="top"/>
    </xf>
    <xf numFmtId="0" fontId="26" fillId="0" borderId="2" xfId="0" applyFont="1" applyBorder="1" applyAlignment="1">
      <alignment vertical="top"/>
    </xf>
    <xf numFmtId="0" fontId="0" fillId="0" borderId="1" xfId="0" applyBorder="1">
      <alignment vertical="center"/>
    </xf>
    <xf numFmtId="0" fontId="0" fillId="3" borderId="1" xfId="0" applyFill="1" applyBorder="1">
      <alignment vertical="center"/>
    </xf>
    <xf numFmtId="49" fontId="0" fillId="3" borderId="1" xfId="0" applyNumberFormat="1" applyFill="1" applyBorder="1">
      <alignment vertical="center"/>
    </xf>
    <xf numFmtId="0" fontId="19" fillId="0" borderId="1" xfId="0" applyFont="1" applyBorder="1">
      <alignment vertical="center"/>
    </xf>
    <xf numFmtId="0" fontId="26" fillId="0" borderId="1" xfId="0" applyFont="1" applyBorder="1" applyAlignment="1">
      <alignment vertical="top"/>
    </xf>
    <xf numFmtId="0" fontId="19" fillId="4" borderId="15" xfId="0" applyFont="1" applyFill="1" applyBorder="1">
      <alignment vertical="center"/>
    </xf>
    <xf numFmtId="0" fontId="19" fillId="4" borderId="73" xfId="0" applyFont="1" applyFill="1" applyBorder="1">
      <alignment vertical="center"/>
    </xf>
    <xf numFmtId="188" fontId="4" fillId="0" borderId="37" xfId="0" applyNumberFormat="1" applyFont="1" applyBorder="1" applyAlignment="1">
      <alignment horizontal="right" vertical="center"/>
    </xf>
    <xf numFmtId="49" fontId="3" fillId="0" borderId="0" xfId="0" applyNumberFormat="1" applyFont="1" applyAlignment="1">
      <alignment horizontal="left" vertical="top"/>
    </xf>
    <xf numFmtId="49" fontId="3"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3" fillId="0" borderId="0" xfId="0" applyNumberFormat="1" applyFont="1" applyAlignment="1">
      <alignment horizontal="left" vertical="top" wrapText="1"/>
    </xf>
    <xf numFmtId="49" fontId="26" fillId="0" borderId="0" xfId="0" applyNumberFormat="1" applyFont="1" applyAlignment="1">
      <alignment horizontal="center" vertical="center"/>
    </xf>
    <xf numFmtId="49" fontId="26" fillId="0" borderId="0" xfId="0" applyNumberFormat="1" applyFont="1" applyAlignment="1">
      <alignment horizontal="left" vertical="center" wrapText="1"/>
    </xf>
    <xf numFmtId="0" fontId="26" fillId="0" borderId="0" xfId="0" applyFont="1" applyAlignment="1">
      <alignment horizontal="left" vertical="center" wrapText="1"/>
    </xf>
    <xf numFmtId="49" fontId="27" fillId="0" borderId="0" xfId="0" applyNumberFormat="1" applyFont="1" applyAlignment="1">
      <alignment horizontal="center" vertical="center" wrapText="1"/>
    </xf>
    <xf numFmtId="49" fontId="28" fillId="0" borderId="0" xfId="0" applyNumberFormat="1" applyFont="1" applyAlignment="1">
      <alignment horizontal="center" vertical="center" wrapText="1"/>
    </xf>
    <xf numFmtId="0" fontId="19" fillId="36" borderId="74" xfId="0" applyFont="1" applyFill="1" applyBorder="1" applyAlignment="1">
      <alignment horizontal="left" vertical="center" wrapText="1"/>
    </xf>
    <xf numFmtId="0" fontId="19" fillId="36" borderId="21" xfId="0" applyFont="1" applyFill="1" applyBorder="1" applyAlignment="1">
      <alignment horizontal="left" vertical="center" wrapText="1"/>
    </xf>
    <xf numFmtId="0" fontId="19" fillId="36" borderId="29" xfId="0" applyFont="1" applyFill="1" applyBorder="1" applyAlignment="1">
      <alignment horizontal="left" vertical="center" wrapText="1"/>
    </xf>
    <xf numFmtId="0" fontId="19" fillId="36" borderId="75" xfId="0" applyFont="1" applyFill="1" applyBorder="1" applyAlignment="1">
      <alignment horizontal="left" vertical="center" wrapText="1"/>
    </xf>
    <xf numFmtId="0" fontId="19" fillId="4" borderId="76" xfId="0" applyFont="1" applyFill="1" applyBorder="1" applyAlignment="1">
      <alignment horizontal="left" vertical="center"/>
    </xf>
    <xf numFmtId="0" fontId="19" fillId="4" borderId="19" xfId="0" applyFont="1" applyFill="1" applyBorder="1" applyAlignment="1">
      <alignment horizontal="left" vertical="center"/>
    </xf>
    <xf numFmtId="0" fontId="19" fillId="4" borderId="6" xfId="0" applyFont="1" applyFill="1" applyBorder="1">
      <alignment vertical="center"/>
    </xf>
    <xf numFmtId="0" fontId="19" fillId="4" borderId="10" xfId="0" applyFont="1" applyFill="1" applyBorder="1">
      <alignment vertical="center"/>
    </xf>
    <xf numFmtId="0" fontId="19" fillId="4" borderId="19" xfId="0" applyFont="1" applyFill="1" applyBorder="1">
      <alignment vertical="center"/>
    </xf>
    <xf numFmtId="0" fontId="22" fillId="0" borderId="6" xfId="0" applyFont="1" applyBorder="1">
      <alignment vertical="center"/>
    </xf>
    <xf numFmtId="0" fontId="22" fillId="0" borderId="10" xfId="0" applyFont="1" applyBorder="1">
      <alignment vertical="center"/>
    </xf>
    <xf numFmtId="0" fontId="22" fillId="0" borderId="11" xfId="0" applyFont="1" applyBorder="1">
      <alignment vertical="center"/>
    </xf>
    <xf numFmtId="0" fontId="19" fillId="36" borderId="6" xfId="0" applyFont="1" applyFill="1" applyBorder="1" applyAlignment="1">
      <alignment horizontal="left" vertical="center"/>
    </xf>
    <xf numFmtId="0" fontId="19" fillId="36" borderId="10" xfId="0" applyFont="1" applyFill="1" applyBorder="1" applyAlignment="1">
      <alignment horizontal="left" vertical="center"/>
    </xf>
    <xf numFmtId="0" fontId="19" fillId="36" borderId="11" xfId="0" applyFont="1" applyFill="1" applyBorder="1" applyAlignment="1">
      <alignment horizontal="left" vertical="center"/>
    </xf>
    <xf numFmtId="185" fontId="19" fillId="36" borderId="6" xfId="0" applyNumberFormat="1" applyFont="1" applyFill="1" applyBorder="1" applyAlignment="1">
      <alignment horizontal="left" vertical="center"/>
    </xf>
    <xf numFmtId="185" fontId="19" fillId="36" borderId="10" xfId="0" applyNumberFormat="1" applyFont="1" applyFill="1" applyBorder="1" applyAlignment="1">
      <alignment horizontal="left" vertical="center"/>
    </xf>
    <xf numFmtId="0" fontId="19" fillId="4" borderId="77" xfId="0" applyFont="1" applyFill="1" applyBorder="1" applyAlignment="1">
      <alignment horizontal="left" vertical="center" wrapText="1"/>
    </xf>
    <xf numFmtId="0" fontId="19" fillId="4" borderId="26" xfId="0" applyFont="1" applyFill="1" applyBorder="1" applyAlignment="1">
      <alignment horizontal="left" vertical="center" wrapText="1"/>
    </xf>
    <xf numFmtId="0" fontId="19" fillId="35" borderId="37" xfId="0" applyFont="1" applyFill="1" applyBorder="1" applyAlignment="1">
      <alignment horizontal="center" vertical="center"/>
    </xf>
    <xf numFmtId="0" fontId="19" fillId="35" borderId="27" xfId="0" applyFont="1" applyFill="1" applyBorder="1" applyAlignment="1">
      <alignment horizontal="center" vertical="center"/>
    </xf>
    <xf numFmtId="0" fontId="19" fillId="36" borderId="6" xfId="0" applyFont="1" applyFill="1" applyBorder="1" applyAlignment="1">
      <alignment horizontal="center" vertical="center"/>
    </xf>
    <xf numFmtId="0" fontId="19" fillId="36" borderId="10" xfId="0" applyFont="1" applyFill="1" applyBorder="1" applyAlignment="1">
      <alignment horizontal="center" vertical="center"/>
    </xf>
    <xf numFmtId="0" fontId="18" fillId="36" borderId="2" xfId="0" applyFont="1" applyFill="1" applyBorder="1" applyAlignment="1">
      <alignment horizontal="left" vertical="center" wrapText="1"/>
    </xf>
    <xf numFmtId="0" fontId="23" fillId="36" borderId="20" xfId="0" applyFont="1" applyFill="1" applyBorder="1" applyAlignment="1">
      <alignment horizontal="left" vertical="center"/>
    </xf>
    <xf numFmtId="0" fontId="23" fillId="36" borderId="42" xfId="0" applyFont="1" applyFill="1" applyBorder="1" applyAlignment="1">
      <alignment horizontal="left" vertical="center"/>
    </xf>
    <xf numFmtId="185" fontId="22" fillId="36" borderId="20" xfId="0" applyNumberFormat="1" applyFont="1" applyFill="1" applyBorder="1" applyAlignment="1">
      <alignment horizontal="left" vertical="center"/>
    </xf>
    <xf numFmtId="185" fontId="22" fillId="36" borderId="3" xfId="0" applyNumberFormat="1" applyFont="1" applyFill="1" applyBorder="1" applyAlignment="1">
      <alignment horizontal="left" vertical="center"/>
    </xf>
    <xf numFmtId="185" fontId="22" fillId="36" borderId="42" xfId="0" applyNumberFormat="1" applyFont="1" applyFill="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49" fontId="19" fillId="0" borderId="33" xfId="0" applyNumberFormat="1" applyFont="1" applyBorder="1" applyAlignment="1">
      <alignment horizontal="left" vertical="center"/>
    </xf>
    <xf numFmtId="49" fontId="19" fillId="0" borderId="34" xfId="0" applyNumberFormat="1" applyFont="1" applyBorder="1" applyAlignment="1">
      <alignment horizontal="left" vertical="center"/>
    </xf>
    <xf numFmtId="0" fontId="19" fillId="4" borderId="52" xfId="0" applyFont="1" applyFill="1" applyBorder="1" applyAlignment="1">
      <alignment horizontal="left" vertical="center"/>
    </xf>
    <xf numFmtId="0" fontId="19" fillId="4" borderId="78" xfId="0" applyFont="1" applyFill="1" applyBorder="1" applyAlignment="1">
      <alignment horizontal="left" vertical="center"/>
    </xf>
    <xf numFmtId="0" fontId="19" fillId="4" borderId="29" xfId="0" applyFont="1" applyFill="1" applyBorder="1" applyAlignment="1">
      <alignment horizontal="left" vertical="center"/>
    </xf>
    <xf numFmtId="0" fontId="19" fillId="4" borderId="75" xfId="0" applyFont="1" applyFill="1" applyBorder="1" applyAlignment="1">
      <alignment horizontal="left" vertical="center"/>
    </xf>
    <xf numFmtId="0" fontId="19" fillId="4" borderId="6" xfId="0" applyFont="1" applyFill="1" applyBorder="1" applyAlignment="1">
      <alignment vertical="center" wrapText="1"/>
    </xf>
    <xf numFmtId="0" fontId="19" fillId="4" borderId="10" xfId="0" applyFont="1" applyFill="1" applyBorder="1" applyAlignment="1">
      <alignment vertical="center" wrapText="1"/>
    </xf>
    <xf numFmtId="0" fontId="19" fillId="4" borderId="19" xfId="0" applyFont="1" applyFill="1" applyBorder="1" applyAlignment="1">
      <alignment vertical="center" wrapText="1"/>
    </xf>
    <xf numFmtId="0" fontId="19" fillId="4" borderId="76" xfId="0" applyFont="1" applyFill="1" applyBorder="1" applyAlignment="1">
      <alignment horizontal="left" vertical="center" wrapText="1"/>
    </xf>
    <xf numFmtId="0" fontId="19" fillId="0" borderId="6" xfId="0" applyFont="1" applyBorder="1" applyAlignment="1">
      <alignment horizontal="left" vertical="center"/>
    </xf>
    <xf numFmtId="0" fontId="19" fillId="4" borderId="74" xfId="0" applyFont="1" applyFill="1" applyBorder="1" applyAlignment="1">
      <alignment horizontal="left" vertical="center"/>
    </xf>
    <xf numFmtId="0" fontId="19" fillId="4" borderId="21" xfId="0" applyFont="1" applyFill="1" applyBorder="1" applyAlignment="1">
      <alignment horizontal="left" vertical="center"/>
    </xf>
    <xf numFmtId="0" fontId="23" fillId="36" borderId="80" xfId="0" applyFont="1" applyFill="1" applyBorder="1" applyAlignment="1">
      <alignment horizontal="left" vertical="center" wrapText="1"/>
    </xf>
    <xf numFmtId="0" fontId="34" fillId="0" borderId="6" xfId="28" applyFill="1" applyBorder="1" applyAlignment="1">
      <alignment vertical="center"/>
    </xf>
    <xf numFmtId="0" fontId="19" fillId="35" borderId="6" xfId="0" applyFont="1" applyFill="1" applyBorder="1" applyAlignment="1">
      <alignment horizontal="center" vertical="center"/>
    </xf>
    <xf numFmtId="0" fontId="19" fillId="35" borderId="10" xfId="0" applyFont="1" applyFill="1" applyBorder="1" applyAlignment="1">
      <alignment horizontal="center" vertical="center"/>
    </xf>
    <xf numFmtId="0" fontId="18" fillId="0" borderId="2" xfId="0" applyFont="1" applyBorder="1" applyAlignment="1">
      <alignment horizontal="left" vertical="center"/>
    </xf>
    <xf numFmtId="197" fontId="19" fillId="0" borderId="6" xfId="0" applyNumberFormat="1" applyFont="1" applyBorder="1" applyAlignment="1">
      <alignment horizontal="left" vertical="center"/>
    </xf>
    <xf numFmtId="197" fontId="19" fillId="0" borderId="10" xfId="0" applyNumberFormat="1" applyFont="1" applyBorder="1" applyAlignment="1">
      <alignment horizontal="left" vertical="center"/>
    </xf>
    <xf numFmtId="197" fontId="19" fillId="0" borderId="11" xfId="0" applyNumberFormat="1" applyFont="1" applyBorder="1" applyAlignment="1">
      <alignment horizontal="left" vertical="center"/>
    </xf>
    <xf numFmtId="0" fontId="17" fillId="0" borderId="10" xfId="28" applyFont="1" applyFill="1" applyBorder="1" applyAlignment="1">
      <alignment horizontal="left" vertical="center"/>
    </xf>
    <xf numFmtId="0" fontId="19" fillId="0" borderId="11" xfId="28" applyFont="1" applyFill="1" applyBorder="1" applyAlignment="1">
      <alignment horizontal="left" vertical="center"/>
    </xf>
    <xf numFmtId="183" fontId="22" fillId="0" borderId="22" xfId="0" applyNumberFormat="1" applyFont="1" applyBorder="1" applyAlignment="1">
      <alignment horizontal="left" vertical="center"/>
    </xf>
    <xf numFmtId="183" fontId="22" fillId="0" borderId="23" xfId="0" applyNumberFormat="1" applyFont="1" applyBorder="1" applyAlignment="1">
      <alignment horizontal="left" vertical="center"/>
    </xf>
    <xf numFmtId="0" fontId="19" fillId="4" borderId="77" xfId="0" applyFont="1" applyFill="1" applyBorder="1" applyAlignment="1">
      <alignment horizontal="left" vertical="center"/>
    </xf>
    <xf numFmtId="0" fontId="19" fillId="4" borderId="26" xfId="0" applyFont="1" applyFill="1" applyBorder="1" applyAlignment="1">
      <alignment horizontal="left" vertical="center"/>
    </xf>
    <xf numFmtId="0" fontId="19" fillId="4" borderId="74"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19" fillId="4" borderId="53" xfId="0" applyFont="1" applyFill="1" applyBorder="1" applyAlignment="1">
      <alignment horizontal="left" vertical="center" wrapText="1"/>
    </xf>
    <xf numFmtId="0" fontId="19" fillId="4" borderId="79" xfId="0" applyFont="1" applyFill="1" applyBorder="1" applyAlignment="1">
      <alignment horizontal="left" vertical="center" wrapText="1"/>
    </xf>
    <xf numFmtId="49" fontId="22" fillId="0" borderId="10" xfId="0" applyNumberFormat="1" applyFont="1" applyBorder="1" applyAlignment="1">
      <alignment horizontal="left" vertical="center"/>
    </xf>
    <xf numFmtId="49" fontId="22" fillId="0" borderId="11" xfId="0" applyNumberFormat="1" applyFont="1" applyBorder="1" applyAlignment="1">
      <alignment horizontal="left" vertical="center"/>
    </xf>
    <xf numFmtId="0" fontId="19" fillId="0" borderId="37" xfId="0" applyFont="1" applyBorder="1" applyAlignment="1">
      <alignment horizontal="left" vertical="center" wrapText="1"/>
    </xf>
    <xf numFmtId="0" fontId="19" fillId="0" borderId="27" xfId="0" applyFont="1" applyBorder="1" applyAlignment="1">
      <alignment horizontal="left" vertical="center" wrapText="1"/>
    </xf>
    <xf numFmtId="0" fontId="19" fillId="37" borderId="27" xfId="0" applyFont="1" applyFill="1" applyBorder="1" applyAlignment="1">
      <alignment horizontal="left" vertical="center"/>
    </xf>
    <xf numFmtId="0" fontId="19" fillId="37" borderId="28" xfId="0" applyFont="1" applyFill="1" applyBorder="1" applyAlignment="1">
      <alignment horizontal="left" vertical="center"/>
    </xf>
    <xf numFmtId="0" fontId="21" fillId="0" borderId="0" xfId="0" applyFont="1" applyAlignment="1">
      <alignment horizontal="center" vertical="center"/>
    </xf>
    <xf numFmtId="0" fontId="20" fillId="0" borderId="0" xfId="0" applyFont="1" applyAlignment="1">
      <alignment horizontal="center" vertical="center"/>
    </xf>
    <xf numFmtId="0" fontId="19" fillId="4" borderId="6"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29" xfId="0" applyFont="1" applyFill="1" applyBorder="1" applyAlignment="1">
      <alignment horizontal="left" vertical="center" wrapText="1"/>
    </xf>
    <xf numFmtId="0" fontId="19" fillId="4" borderId="75" xfId="0" applyFont="1" applyFill="1" applyBorder="1" applyAlignment="1">
      <alignment horizontal="left" vertical="center" wrapText="1"/>
    </xf>
    <xf numFmtId="0" fontId="19" fillId="0" borderId="25" xfId="0" applyFont="1" applyBorder="1">
      <alignment vertical="center"/>
    </xf>
    <xf numFmtId="0" fontId="17" fillId="0" borderId="0" xfId="0" applyFont="1">
      <alignment vertical="center"/>
    </xf>
    <xf numFmtId="0" fontId="19" fillId="4" borderId="6"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19" fillId="0" borderId="36" xfId="0" applyFont="1" applyBorder="1" applyAlignment="1">
      <alignment horizontal="left" vertical="center"/>
    </xf>
    <xf numFmtId="0" fontId="19" fillId="0" borderId="1" xfId="0" applyFont="1" applyBorder="1" applyAlignment="1">
      <alignment horizontal="left" vertical="center"/>
    </xf>
    <xf numFmtId="0" fontId="19" fillId="0" borderId="5" xfId="0" applyFont="1" applyBorder="1" applyAlignment="1">
      <alignment horizontal="left" vertical="center"/>
    </xf>
    <xf numFmtId="49" fontId="23" fillId="0" borderId="32" xfId="0" applyNumberFormat="1" applyFont="1" applyBorder="1" applyAlignment="1">
      <alignment horizontal="left" vertical="center"/>
    </xf>
    <xf numFmtId="49" fontId="23" fillId="0" borderId="33" xfId="0" applyNumberFormat="1" applyFont="1" applyBorder="1" applyAlignment="1">
      <alignment horizontal="left" vertical="center"/>
    </xf>
    <xf numFmtId="0" fontId="19" fillId="4" borderId="53" xfId="0" applyFont="1" applyFill="1" applyBorder="1" applyAlignment="1">
      <alignment horizontal="left" vertical="center"/>
    </xf>
    <xf numFmtId="0" fontId="19" fillId="4" borderId="79" xfId="0" applyFont="1" applyFill="1" applyBorder="1" applyAlignment="1">
      <alignment horizontal="left" vertical="center"/>
    </xf>
    <xf numFmtId="0" fontId="18" fillId="0" borderId="33" xfId="0" applyFont="1" applyBorder="1" applyAlignment="1">
      <alignment horizontal="left" vertical="center"/>
    </xf>
    <xf numFmtId="0" fontId="18" fillId="37" borderId="33" xfId="0" applyFont="1" applyFill="1" applyBorder="1" applyAlignment="1">
      <alignment horizontal="left" vertical="center"/>
    </xf>
    <xf numFmtId="0" fontId="19" fillId="35" borderId="6" xfId="0" applyFont="1" applyFill="1" applyBorder="1" applyAlignment="1">
      <alignment vertical="center" wrapText="1"/>
    </xf>
    <xf numFmtId="0" fontId="19" fillId="35" borderId="10" xfId="0" applyFont="1" applyFill="1" applyBorder="1" applyAlignment="1">
      <alignment vertical="center" wrapText="1"/>
    </xf>
    <xf numFmtId="0" fontId="19" fillId="35" borderId="11" xfId="0" applyFont="1" applyFill="1" applyBorder="1" applyAlignment="1">
      <alignment vertical="center" wrapText="1"/>
    </xf>
    <xf numFmtId="49" fontId="18" fillId="0" borderId="0" xfId="0" applyNumberFormat="1" applyFont="1" applyAlignment="1">
      <alignment horizontal="left" vertical="center"/>
    </xf>
    <xf numFmtId="0" fontId="24" fillId="36" borderId="74" xfId="0" applyFont="1" applyFill="1" applyBorder="1" applyAlignment="1">
      <alignment horizontal="left" vertical="center" wrapText="1"/>
    </xf>
    <xf numFmtId="0" fontId="24" fillId="36" borderId="21" xfId="0" applyFont="1" applyFill="1" applyBorder="1" applyAlignment="1">
      <alignment horizontal="left" vertical="center" wrapText="1"/>
    </xf>
    <xf numFmtId="0" fontId="24" fillId="36" borderId="44" xfId="0" applyFont="1" applyFill="1" applyBorder="1" applyAlignment="1">
      <alignment horizontal="left" vertical="center" wrapText="1"/>
    </xf>
    <xf numFmtId="0" fontId="24" fillId="36" borderId="48" xfId="0" applyFont="1" applyFill="1" applyBorder="1" applyAlignment="1">
      <alignment horizontal="left" vertical="center" wrapText="1"/>
    </xf>
    <xf numFmtId="0" fontId="19" fillId="36" borderId="37" xfId="0" applyFont="1" applyFill="1" applyBorder="1" applyAlignment="1">
      <alignment horizontal="center" vertical="center"/>
    </xf>
    <xf numFmtId="0" fontId="19" fillId="36" borderId="27" xfId="0" applyFont="1" applyFill="1" applyBorder="1" applyAlignment="1">
      <alignment horizontal="center" vertical="center"/>
    </xf>
    <xf numFmtId="0" fontId="23" fillId="36" borderId="29" xfId="0" applyFont="1" applyFill="1" applyBorder="1" applyAlignment="1">
      <alignment horizontal="left" vertical="center" wrapText="1"/>
    </xf>
    <xf numFmtId="0" fontId="23" fillId="36" borderId="75" xfId="0" applyFont="1" applyFill="1" applyBorder="1" applyAlignment="1">
      <alignment horizontal="left" vertical="center" wrapText="1"/>
    </xf>
    <xf numFmtId="49" fontId="22" fillId="36" borderId="36" xfId="0" applyNumberFormat="1" applyFont="1" applyFill="1" applyBorder="1" applyAlignment="1">
      <alignment horizontal="left" vertical="center"/>
    </xf>
    <xf numFmtId="49" fontId="22" fillId="36" borderId="1" xfId="0" applyNumberFormat="1" applyFont="1" applyFill="1" applyBorder="1" applyAlignment="1">
      <alignment horizontal="left" vertical="center"/>
    </xf>
    <xf numFmtId="0" fontId="23" fillId="36" borderId="36" xfId="0" applyFont="1" applyFill="1" applyBorder="1" applyAlignment="1">
      <alignment horizontal="left" vertical="center"/>
    </xf>
    <xf numFmtId="0" fontId="23" fillId="36" borderId="75" xfId="0" applyFont="1" applyFill="1" applyBorder="1" applyAlignment="1">
      <alignment horizontal="left" vertical="center"/>
    </xf>
    <xf numFmtId="0" fontId="3" fillId="0" borderId="37" xfId="0" applyFont="1" applyBorder="1" applyAlignment="1">
      <alignment horizontal="left" vertical="center"/>
    </xf>
    <xf numFmtId="0" fontId="3" fillId="0" borderId="27" xfId="0" applyFont="1" applyBorder="1" applyAlignment="1">
      <alignment horizontal="left" vertical="center"/>
    </xf>
    <xf numFmtId="0" fontId="6" fillId="4" borderId="10" xfId="0" applyFont="1" applyFill="1" applyBorder="1" applyAlignment="1">
      <alignment horizontal="left" vertical="center"/>
    </xf>
    <xf numFmtId="49" fontId="4" fillId="4" borderId="6" xfId="0" applyNumberFormat="1" applyFont="1" applyFill="1" applyBorder="1" applyAlignment="1">
      <alignment horizontal="left" vertical="center"/>
    </xf>
    <xf numFmtId="49" fontId="4" fillId="4" borderId="19"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11" xfId="0" applyNumberFormat="1" applyFont="1" applyBorder="1" applyAlignment="1">
      <alignment horizontal="left" vertical="center"/>
    </xf>
    <xf numFmtId="0" fontId="6" fillId="0" borderId="0" xfId="0" applyFont="1" applyAlignment="1">
      <alignment horizontal="left" vertical="top" wrapText="1"/>
    </xf>
    <xf numFmtId="49" fontId="4" fillId="0" borderId="10" xfId="0" applyNumberFormat="1" applyFont="1" applyBorder="1" applyAlignment="1">
      <alignment horizontal="left" vertical="center"/>
    </xf>
    <xf numFmtId="49" fontId="4" fillId="0" borderId="19" xfId="0" applyNumberFormat="1" applyFont="1" applyBorder="1" applyAlignment="1">
      <alignment horizontal="left" vertical="center"/>
    </xf>
    <xf numFmtId="0" fontId="3" fillId="35" borderId="6" xfId="0" applyFont="1" applyFill="1" applyBorder="1" applyAlignment="1">
      <alignment horizontal="left" vertical="center" wrapText="1"/>
    </xf>
    <xf numFmtId="0" fontId="3" fillId="35" borderId="19" xfId="0" applyFont="1" applyFill="1" applyBorder="1" applyAlignment="1">
      <alignment horizontal="left" vertical="center" wrapText="1"/>
    </xf>
    <xf numFmtId="0" fontId="7" fillId="4" borderId="12" xfId="0" applyFont="1" applyFill="1" applyBorder="1">
      <alignment vertical="center"/>
    </xf>
    <xf numFmtId="0" fontId="7" fillId="4" borderId="6" xfId="0" applyFont="1" applyFill="1" applyBorder="1">
      <alignment vertical="center"/>
    </xf>
    <xf numFmtId="0" fontId="4" fillId="4" borderId="12" xfId="0" applyFont="1" applyFill="1" applyBorder="1">
      <alignment vertical="center"/>
    </xf>
    <xf numFmtId="0" fontId="4" fillId="4" borderId="6" xfId="0" applyFont="1" applyFill="1" applyBorder="1">
      <alignment vertical="center"/>
    </xf>
    <xf numFmtId="0" fontId="3" fillId="35" borderId="6" xfId="0" applyFont="1" applyFill="1" applyBorder="1" applyAlignment="1">
      <alignment horizontal="left" vertical="center"/>
    </xf>
    <xf numFmtId="0" fontId="3" fillId="35" borderId="10"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9" borderId="3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19" fillId="9" borderId="36" xfId="0" applyFont="1" applyFill="1" applyBorder="1" applyAlignment="1">
      <alignment horizontal="left" vertical="center" wrapText="1"/>
    </xf>
    <xf numFmtId="0" fontId="19" fillId="9" borderId="75" xfId="0" applyFont="1" applyFill="1" applyBorder="1" applyAlignment="1">
      <alignment horizontal="left" vertical="center" wrapText="1"/>
    </xf>
    <xf numFmtId="0" fontId="19" fillId="35" borderId="58" xfId="0" applyFont="1" applyFill="1" applyBorder="1" applyAlignment="1">
      <alignment horizontal="left" vertical="center" wrapText="1"/>
    </xf>
    <xf numFmtId="0" fontId="19" fillId="35" borderId="38" xfId="0" applyFont="1" applyFill="1" applyBorder="1" applyAlignment="1">
      <alignment horizontal="left" vertical="center" wrapText="1"/>
    </xf>
    <xf numFmtId="0" fontId="3" fillId="4" borderId="57"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81" xfId="0" applyFont="1" applyFill="1" applyBorder="1" applyAlignment="1">
      <alignment horizontal="left" vertical="center"/>
    </xf>
    <xf numFmtId="0" fontId="3" fillId="0" borderId="21" xfId="0" applyFont="1" applyBorder="1" applyAlignment="1">
      <alignment horizontal="left" vertical="center"/>
    </xf>
    <xf numFmtId="0" fontId="3" fillId="0" borderId="75" xfId="0" applyFont="1" applyBorder="1" applyAlignment="1">
      <alignment horizontal="left" vertical="center"/>
    </xf>
    <xf numFmtId="0" fontId="3" fillId="4" borderId="10" xfId="0" applyFont="1" applyFill="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7" fillId="4" borderId="12" xfId="0" applyFont="1" applyFill="1" applyBorder="1" applyAlignment="1">
      <alignment vertical="center" wrapText="1"/>
    </xf>
    <xf numFmtId="0" fontId="3" fillId="35" borderId="37" xfId="0" applyFont="1" applyFill="1" applyBorder="1" applyAlignment="1">
      <alignment horizontal="left" vertical="center"/>
    </xf>
    <xf numFmtId="0" fontId="3" fillId="35" borderId="26" xfId="0" applyFont="1" applyFill="1" applyBorder="1" applyAlignment="1">
      <alignment horizontal="left" vertical="center"/>
    </xf>
    <xf numFmtId="0" fontId="3" fillId="4" borderId="17" xfId="0" applyFont="1" applyFill="1" applyBorder="1" applyAlignment="1">
      <alignment horizontal="left" vertical="center"/>
    </xf>
    <xf numFmtId="0" fontId="3" fillId="4" borderId="24" xfId="0" applyFont="1" applyFill="1" applyBorder="1" applyAlignment="1">
      <alignment horizontal="left" vertical="center"/>
    </xf>
    <xf numFmtId="0" fontId="3" fillId="35" borderId="10" xfId="0" applyFont="1" applyFill="1" applyBorder="1" applyAlignment="1">
      <alignment horizontal="left" vertical="center" wrapText="1"/>
    </xf>
    <xf numFmtId="0" fontId="4" fillId="0" borderId="30" xfId="0" applyFont="1" applyBorder="1" applyAlignment="1">
      <alignment horizontal="right" vertical="center"/>
    </xf>
    <xf numFmtId="0" fontId="4" fillId="0" borderId="36" xfId="0" applyFont="1" applyBorder="1" applyAlignment="1">
      <alignment horizontal="right" vertical="center"/>
    </xf>
    <xf numFmtId="0" fontId="3" fillId="4" borderId="12"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7" fillId="4" borderId="6" xfId="0" applyFont="1" applyFill="1" applyBorder="1" applyAlignment="1">
      <alignment horizontal="left" vertical="center"/>
    </xf>
    <xf numFmtId="0" fontId="7" fillId="4" borderId="10" xfId="0" applyFont="1" applyFill="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5" fillId="0" borderId="0" xfId="0" applyFont="1" applyAlignment="1">
      <alignment horizontal="left" vertical="center"/>
    </xf>
    <xf numFmtId="0" fontId="3" fillId="4" borderId="6" xfId="0" applyFont="1" applyFill="1" applyBorder="1" applyAlignment="1">
      <alignment horizontal="left" vertical="center" wrapText="1"/>
    </xf>
    <xf numFmtId="0" fontId="3" fillId="4" borderId="19" xfId="0" applyFont="1" applyFill="1" applyBorder="1" applyAlignment="1">
      <alignment horizontal="left" vertical="center" wrapText="1"/>
    </xf>
    <xf numFmtId="187" fontId="4" fillId="0" borderId="10" xfId="0" applyNumberFormat="1" applyFont="1" applyBorder="1" applyAlignment="1">
      <alignment horizontal="right" vertical="center"/>
    </xf>
    <xf numFmtId="0" fontId="3" fillId="4" borderId="57" xfId="0" applyFont="1" applyFill="1" applyBorder="1" applyAlignment="1">
      <alignment horizontal="left" vertical="center"/>
    </xf>
    <xf numFmtId="0" fontId="3" fillId="4" borderId="9" xfId="0" applyFont="1" applyFill="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42" xfId="0" applyFont="1" applyFill="1" applyBorder="1" applyAlignment="1">
      <alignment horizontal="left" vertical="center" wrapText="1"/>
    </xf>
    <xf numFmtId="176" fontId="3" fillId="4" borderId="10"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3" fillId="4" borderId="19" xfId="0" applyFont="1" applyFill="1" applyBorder="1" applyAlignment="1">
      <alignment horizontal="left" vertical="center"/>
    </xf>
    <xf numFmtId="0" fontId="3" fillId="35" borderId="19" xfId="0" applyFont="1" applyFill="1" applyBorder="1" applyAlignment="1">
      <alignment horizontal="left" vertical="center"/>
    </xf>
    <xf numFmtId="0" fontId="3" fillId="4" borderId="82" xfId="0" applyFont="1" applyFill="1" applyBorder="1" applyAlignment="1">
      <alignment horizontal="left" vertical="center"/>
    </xf>
    <xf numFmtId="186" fontId="4" fillId="0" borderId="30" xfId="0" applyNumberFormat="1" applyFont="1" applyBorder="1" applyAlignment="1">
      <alignment horizontal="right" vertical="center"/>
    </xf>
    <xf numFmtId="186" fontId="4" fillId="0" borderId="10" xfId="0" applyNumberFormat="1" applyFont="1" applyBorder="1" applyAlignment="1">
      <alignment horizontal="right" vertical="center"/>
    </xf>
    <xf numFmtId="186" fontId="4" fillId="0" borderId="6" xfId="0" applyNumberFormat="1" applyFont="1" applyBorder="1" applyAlignment="1">
      <alignment horizontal="right" vertical="center"/>
    </xf>
    <xf numFmtId="0" fontId="3" fillId="36" borderId="6" xfId="0" applyFont="1" applyFill="1" applyBorder="1" applyAlignment="1">
      <alignment horizontal="left" vertical="center" wrapText="1"/>
    </xf>
    <xf numFmtId="0" fontId="3" fillId="36" borderId="10" xfId="0" applyFont="1" applyFill="1" applyBorder="1" applyAlignment="1">
      <alignment horizontal="left" vertical="center" wrapText="1"/>
    </xf>
    <xf numFmtId="0" fontId="3" fillId="36" borderId="11" xfId="0" applyFont="1" applyFill="1" applyBorder="1" applyAlignment="1">
      <alignment horizontal="left" vertical="center" wrapText="1"/>
    </xf>
    <xf numFmtId="0" fontId="3" fillId="36" borderId="16" xfId="0" applyFont="1" applyFill="1" applyBorder="1" applyAlignment="1">
      <alignment horizontal="left" vertical="center" wrapText="1"/>
    </xf>
    <xf numFmtId="0" fontId="3" fillId="36" borderId="0" xfId="0" applyFont="1" applyFill="1" applyAlignment="1">
      <alignment horizontal="left" vertical="center" wrapText="1"/>
    </xf>
    <xf numFmtId="0" fontId="4" fillId="0" borderId="30" xfId="0" applyFont="1" applyBorder="1" applyAlignment="1">
      <alignment horizontal="left" vertical="center" wrapText="1"/>
    </xf>
    <xf numFmtId="0" fontId="0" fillId="0" borderId="22" xfId="0" applyBorder="1">
      <alignment vertical="center"/>
    </xf>
    <xf numFmtId="0" fontId="0" fillId="0" borderId="23" xfId="0" applyBorder="1">
      <alignment vertical="center"/>
    </xf>
    <xf numFmtId="0" fontId="0" fillId="0" borderId="36" xfId="0" applyBorder="1">
      <alignment vertical="center"/>
    </xf>
    <xf numFmtId="0" fontId="0" fillId="0" borderId="1" xfId="0" applyBorder="1">
      <alignment vertical="center"/>
    </xf>
    <xf numFmtId="0" fontId="0" fillId="0" borderId="5" xfId="0" applyBorder="1">
      <alignment vertical="center"/>
    </xf>
    <xf numFmtId="0" fontId="3" fillId="36" borderId="74" xfId="0" applyFont="1" applyFill="1" applyBorder="1" applyAlignment="1">
      <alignment horizontal="left" vertical="center"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0" fontId="0" fillId="0" borderId="53" xfId="0" applyBorder="1" applyAlignment="1">
      <alignment horizontal="left" vertical="center" wrapText="1"/>
    </xf>
    <xf numFmtId="0" fontId="0" fillId="0" borderId="0" xfId="0" applyAlignment="1">
      <alignment horizontal="left" vertical="center" wrapText="1"/>
    </xf>
    <xf numFmtId="0" fontId="0" fillId="0" borderId="79" xfId="0" applyBorder="1" applyAlignment="1">
      <alignment horizontal="left" vertical="center" wrapText="1"/>
    </xf>
    <xf numFmtId="0" fontId="3" fillId="36" borderId="53" xfId="0" applyFont="1" applyFill="1" applyBorder="1" applyAlignment="1">
      <alignment horizontal="left" vertical="center" wrapText="1"/>
    </xf>
    <xf numFmtId="0" fontId="3" fillId="36" borderId="79" xfId="0" applyFont="1" applyFill="1" applyBorder="1" applyAlignment="1">
      <alignment horizontal="left" vertical="center" wrapText="1"/>
    </xf>
    <xf numFmtId="0" fontId="3" fillId="36" borderId="10" xfId="0" applyFont="1" applyFill="1" applyBorder="1" applyAlignment="1">
      <alignment horizontal="center" vertical="center"/>
    </xf>
    <xf numFmtId="0" fontId="3" fillId="36" borderId="11" xfId="0" applyFont="1" applyFill="1" applyBorder="1" applyAlignment="1">
      <alignment horizontal="center" vertical="center"/>
    </xf>
    <xf numFmtId="0" fontId="3" fillId="36" borderId="12" xfId="0" applyFont="1" applyFill="1" applyBorder="1" applyAlignment="1">
      <alignment horizontal="left" vertical="center"/>
    </xf>
    <xf numFmtId="0" fontId="3" fillId="4" borderId="24" xfId="0" applyFont="1" applyFill="1" applyBorder="1" applyAlignment="1">
      <alignment horizontal="left" vertical="center" wrapText="1"/>
    </xf>
    <xf numFmtId="0" fontId="3" fillId="36" borderId="12" xfId="0" applyFont="1" applyFill="1" applyBorder="1" applyAlignment="1">
      <alignment horizontal="left" vertical="center" shrinkToFit="1"/>
    </xf>
    <xf numFmtId="0" fontId="3" fillId="0" borderId="0" xfId="0" applyFont="1" applyAlignment="1">
      <alignment horizontal="left" vertical="center"/>
    </xf>
    <xf numFmtId="0" fontId="3" fillId="0" borderId="25" xfId="0" applyFont="1" applyBorder="1" applyAlignment="1">
      <alignment horizontal="left" vertical="center"/>
    </xf>
    <xf numFmtId="0" fontId="3" fillId="36" borderId="6" xfId="0" applyFont="1" applyFill="1" applyBorder="1" applyAlignment="1">
      <alignment horizontal="left" vertical="center" wrapText="1" shrinkToFit="1"/>
    </xf>
    <xf numFmtId="0" fontId="3" fillId="36" borderId="19" xfId="0" applyFont="1" applyFill="1" applyBorder="1" applyAlignment="1">
      <alignment horizontal="left" vertical="center" wrapText="1" shrinkToFit="1"/>
    </xf>
    <xf numFmtId="0" fontId="3" fillId="4" borderId="4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48" xfId="0" applyFont="1" applyFill="1" applyBorder="1" applyAlignment="1">
      <alignment horizontal="left" vertical="center" wrapText="1"/>
    </xf>
    <xf numFmtId="0" fontId="5" fillId="0" borderId="2" xfId="0" applyFont="1" applyBorder="1" applyAlignment="1">
      <alignment horizontal="left" vertical="center"/>
    </xf>
    <xf numFmtId="0" fontId="3" fillId="0" borderId="16" xfId="0" applyFont="1" applyBorder="1" applyAlignment="1">
      <alignment horizontal="left" vertical="center"/>
    </xf>
    <xf numFmtId="0" fontId="3" fillId="0" borderId="47" xfId="0" applyFont="1" applyBorder="1" applyAlignment="1">
      <alignment horizontal="left" vertical="center"/>
    </xf>
    <xf numFmtId="0" fontId="3" fillId="0" borderId="2" xfId="0" applyFont="1" applyBorder="1" applyAlignment="1">
      <alignment horizontal="left" vertical="center"/>
    </xf>
    <xf numFmtId="0" fontId="3" fillId="0" borderId="31" xfId="0" applyFont="1" applyBorder="1" applyAlignment="1">
      <alignment horizontal="left" vertical="center"/>
    </xf>
    <xf numFmtId="0" fontId="3" fillId="4" borderId="52" xfId="0" applyFont="1" applyFill="1" applyBorder="1" applyAlignment="1">
      <alignment horizontal="left" vertical="center"/>
    </xf>
    <xf numFmtId="0" fontId="3" fillId="4" borderId="33" xfId="0" applyFont="1" applyFill="1" applyBorder="1" applyAlignment="1">
      <alignment horizontal="left" vertical="center"/>
    </xf>
    <xf numFmtId="0" fontId="3" fillId="4" borderId="78" xfId="0" applyFont="1" applyFill="1" applyBorder="1" applyAlignment="1">
      <alignment horizontal="left" vertical="center"/>
    </xf>
    <xf numFmtId="0" fontId="3" fillId="4" borderId="53" xfId="0" applyFont="1" applyFill="1" applyBorder="1" applyAlignment="1">
      <alignment horizontal="left" vertical="center"/>
    </xf>
    <xf numFmtId="0" fontId="3" fillId="4" borderId="0" xfId="0" applyFont="1" applyFill="1" applyAlignment="1">
      <alignment horizontal="left" vertical="center"/>
    </xf>
    <xf numFmtId="0" fontId="3" fillId="4" borderId="79" xfId="0" applyFont="1" applyFill="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36"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8" xfId="0" applyFont="1" applyBorder="1" applyAlignment="1">
      <alignment horizontal="left" vertical="center"/>
    </xf>
    <xf numFmtId="0" fontId="3" fillId="4" borderId="76"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4" borderId="15" xfId="0" applyFont="1" applyFill="1" applyBorder="1">
      <alignment vertical="center"/>
    </xf>
    <xf numFmtId="0" fontId="3" fillId="4" borderId="12" xfId="0" applyFont="1" applyFill="1" applyBorder="1">
      <alignment vertical="center"/>
    </xf>
    <xf numFmtId="0" fontId="3" fillId="4" borderId="57" xfId="0" applyFont="1" applyFill="1" applyBorder="1" applyAlignment="1">
      <alignment vertical="center" wrapText="1"/>
    </xf>
    <xf numFmtId="0" fontId="3" fillId="4" borderId="12" xfId="0" applyFont="1" applyFill="1" applyBorder="1" applyAlignment="1">
      <alignment vertical="center" wrapText="1"/>
    </xf>
    <xf numFmtId="0" fontId="3" fillId="36" borderId="76" xfId="0" applyFont="1" applyFill="1" applyBorder="1" applyAlignment="1">
      <alignment horizontal="left" vertical="center" wrapText="1"/>
    </xf>
    <xf numFmtId="0" fontId="3" fillId="36" borderId="19" xfId="0" applyFont="1" applyFill="1" applyBorder="1" applyAlignment="1">
      <alignment horizontal="left" vertical="center" wrapText="1"/>
    </xf>
    <xf numFmtId="0" fontId="3" fillId="36" borderId="52" xfId="0" applyFont="1" applyFill="1" applyBorder="1" applyAlignment="1">
      <alignment horizontal="left" vertical="center" wrapText="1"/>
    </xf>
    <xf numFmtId="0" fontId="3" fillId="36" borderId="33" xfId="0" applyFont="1" applyFill="1" applyBorder="1" applyAlignment="1">
      <alignment horizontal="left" vertical="center" wrapText="1"/>
    </xf>
    <xf numFmtId="0" fontId="3" fillId="36" borderId="78" xfId="0" applyFont="1" applyFill="1" applyBorder="1" applyAlignment="1">
      <alignment horizontal="left" vertical="center" wrapText="1"/>
    </xf>
    <xf numFmtId="0" fontId="3" fillId="0" borderId="37" xfId="0" applyFont="1" applyBorder="1" applyAlignment="1">
      <alignment horizontal="left" vertical="top" wrapText="1"/>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0" borderId="36"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36" borderId="17" xfId="0" applyFont="1" applyFill="1" applyBorder="1" applyAlignment="1">
      <alignment horizontal="left" vertical="center"/>
    </xf>
    <xf numFmtId="0" fontId="3" fillId="36" borderId="7" xfId="0" applyFont="1" applyFill="1" applyBorder="1" applyAlignment="1">
      <alignment horizontal="left" vertical="center"/>
    </xf>
    <xf numFmtId="0" fontId="3" fillId="36" borderId="0" xfId="0" applyFont="1" applyFill="1" applyAlignment="1">
      <alignment horizontal="center" vertical="center" wrapText="1"/>
    </xf>
    <xf numFmtId="0" fontId="3" fillId="36" borderId="25" xfId="0" applyFont="1" applyFill="1" applyBorder="1" applyAlignment="1">
      <alignment horizontal="center" vertical="center" wrapText="1"/>
    </xf>
    <xf numFmtId="0" fontId="3" fillId="4" borderId="76" xfId="0" applyFont="1" applyFill="1" applyBorder="1" applyAlignment="1">
      <alignment horizontal="left" vertical="center"/>
    </xf>
    <xf numFmtId="179" fontId="3" fillId="0" borderId="6" xfId="0" applyNumberFormat="1" applyFont="1" applyBorder="1" applyAlignment="1">
      <alignment horizontal="left" vertical="center"/>
    </xf>
    <xf numFmtId="179" fontId="3" fillId="0" borderId="11" xfId="0" applyNumberFormat="1" applyFont="1" applyBorder="1" applyAlignment="1">
      <alignment horizontal="left" vertical="center"/>
    </xf>
    <xf numFmtId="0" fontId="3" fillId="35" borderId="12" xfId="0" applyFont="1" applyFill="1" applyBorder="1" applyAlignment="1">
      <alignment horizontal="left" vertical="center"/>
    </xf>
    <xf numFmtId="0" fontId="3" fillId="4" borderId="12" xfId="0" applyFont="1" applyFill="1" applyBorder="1" applyAlignment="1">
      <alignment horizontal="left" vertical="center"/>
    </xf>
    <xf numFmtId="0" fontId="3" fillId="4" borderId="74" xfId="0" applyFont="1" applyFill="1" applyBorder="1" applyAlignment="1">
      <alignment horizontal="left" vertical="center"/>
    </xf>
    <xf numFmtId="0" fontId="3" fillId="4" borderId="22" xfId="0" applyFont="1" applyFill="1" applyBorder="1" applyAlignment="1">
      <alignment horizontal="left" vertical="center"/>
    </xf>
    <xf numFmtId="0" fontId="3" fillId="4" borderId="21" xfId="0" applyFont="1" applyFill="1" applyBorder="1" applyAlignment="1">
      <alignment horizontal="left" vertical="center"/>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4" borderId="11" xfId="0" applyFont="1" applyFill="1" applyBorder="1" applyAlignment="1">
      <alignment horizontal="left" vertical="center"/>
    </xf>
    <xf numFmtId="0" fontId="3" fillId="4" borderId="29" xfId="0" applyFont="1" applyFill="1" applyBorder="1" applyAlignment="1">
      <alignment horizontal="left" vertical="center"/>
    </xf>
    <xf numFmtId="0" fontId="3" fillId="4" borderId="1" xfId="0" applyFont="1" applyFill="1" applyBorder="1" applyAlignment="1">
      <alignment horizontal="left" vertical="center"/>
    </xf>
    <xf numFmtId="0" fontId="3" fillId="4" borderId="75" xfId="0" applyFont="1" applyFill="1" applyBorder="1" applyAlignment="1">
      <alignment horizontal="left" vertical="center"/>
    </xf>
    <xf numFmtId="0" fontId="3" fillId="0" borderId="6"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6" borderId="77" xfId="0" applyFont="1" applyFill="1" applyBorder="1" applyAlignment="1">
      <alignment horizontal="left" vertical="center" wrapText="1"/>
    </xf>
    <xf numFmtId="0" fontId="3" fillId="36" borderId="27" xfId="0" applyFont="1" applyFill="1" applyBorder="1" applyAlignment="1">
      <alignment horizontal="left" vertical="center" wrapText="1"/>
    </xf>
    <xf numFmtId="0" fontId="3" fillId="36" borderId="26" xfId="0" applyFont="1" applyFill="1" applyBorder="1" applyAlignment="1">
      <alignment horizontal="left" vertical="center" wrapText="1"/>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36" borderId="74" xfId="0" applyFont="1" applyFill="1" applyBorder="1" applyAlignment="1">
      <alignment horizontal="center" vertical="center" textRotation="255" wrapText="1"/>
    </xf>
    <xf numFmtId="0" fontId="3" fillId="36" borderId="21" xfId="0" applyFont="1" applyFill="1" applyBorder="1" applyAlignment="1">
      <alignment horizontal="center" vertical="center" textRotation="255" wrapText="1"/>
    </xf>
    <xf numFmtId="0" fontId="3" fillId="36" borderId="29" xfId="0" applyFont="1" applyFill="1" applyBorder="1" applyAlignment="1">
      <alignment horizontal="center" vertical="center" textRotation="255" wrapText="1"/>
    </xf>
    <xf numFmtId="0" fontId="3" fillId="36" borderId="75" xfId="0" applyFont="1" applyFill="1" applyBorder="1" applyAlignment="1">
      <alignment horizontal="center" vertical="center" textRotation="255" wrapText="1"/>
    </xf>
    <xf numFmtId="0" fontId="3" fillId="36" borderId="53" xfId="0" applyFont="1" applyFill="1" applyBorder="1" applyAlignment="1">
      <alignment horizontal="center" vertical="center" textRotation="255" wrapText="1"/>
    </xf>
    <xf numFmtId="0" fontId="3" fillId="36" borderId="79" xfId="0" applyFont="1" applyFill="1" applyBorder="1" applyAlignment="1">
      <alignment horizontal="center" vertical="center" textRotation="255" wrapText="1"/>
    </xf>
    <xf numFmtId="0" fontId="3" fillId="4" borderId="77" xfId="0" applyFont="1" applyFill="1" applyBorder="1" applyAlignment="1">
      <alignment horizontal="left" vertical="center"/>
    </xf>
    <xf numFmtId="0" fontId="3" fillId="4" borderId="27" xfId="0" applyFont="1" applyFill="1" applyBorder="1" applyAlignment="1">
      <alignment horizontal="left" vertical="center"/>
    </xf>
    <xf numFmtId="0" fontId="3" fillId="4" borderId="26" xfId="0" applyFont="1" applyFill="1" applyBorder="1" applyAlignment="1">
      <alignment horizontal="left" vertical="center"/>
    </xf>
    <xf numFmtId="0" fontId="3" fillId="4" borderId="15" xfId="0" applyFont="1" applyFill="1" applyBorder="1" applyAlignment="1">
      <alignment vertical="center" wrapText="1"/>
    </xf>
    <xf numFmtId="0" fontId="5" fillId="36" borderId="0" xfId="0" applyFont="1" applyFill="1" applyAlignment="1">
      <alignment horizontal="left" vertical="center"/>
    </xf>
    <xf numFmtId="0" fontId="3" fillId="36" borderId="20"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36" borderId="6" xfId="0"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36" borderId="76" xfId="0" applyFont="1" applyFill="1" applyBorder="1" applyAlignment="1">
      <alignment horizontal="center" vertical="center" textRotation="255" wrapText="1"/>
    </xf>
    <xf numFmtId="0" fontId="3" fillId="36" borderId="19" xfId="0" applyFont="1" applyFill="1" applyBorder="1" applyAlignment="1">
      <alignment horizontal="center" vertical="center" textRotation="255" wrapText="1"/>
    </xf>
    <xf numFmtId="0" fontId="3" fillId="36" borderId="10" xfId="0" applyFont="1" applyFill="1" applyBorder="1" applyAlignment="1">
      <alignment horizontal="center" vertical="center" wrapText="1"/>
    </xf>
    <xf numFmtId="0" fontId="3" fillId="36" borderId="11" xfId="0" applyFont="1" applyFill="1" applyBorder="1" applyAlignment="1">
      <alignment horizontal="center" vertical="center" wrapText="1"/>
    </xf>
    <xf numFmtId="0" fontId="3" fillId="0" borderId="12"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8" xfId="0" applyFont="1" applyBorder="1" applyAlignment="1">
      <alignment horizontal="left" vertical="center" wrapText="1"/>
    </xf>
    <xf numFmtId="0" fontId="3" fillId="35" borderId="20" xfId="0" applyFont="1" applyFill="1" applyBorder="1" applyAlignment="1">
      <alignment horizontal="left" vertical="center" wrapText="1"/>
    </xf>
    <xf numFmtId="0" fontId="3" fillId="35" borderId="3" xfId="0" applyFont="1" applyFill="1" applyBorder="1" applyAlignment="1">
      <alignment horizontal="left" vertical="center" wrapText="1"/>
    </xf>
    <xf numFmtId="0" fontId="3" fillId="4" borderId="80" xfId="0" applyFont="1" applyFill="1" applyBorder="1" applyAlignment="1">
      <alignment horizontal="left" vertical="center"/>
    </xf>
    <xf numFmtId="0" fontId="3" fillId="4" borderId="3" xfId="0" applyFont="1" applyFill="1" applyBorder="1" applyAlignment="1">
      <alignment horizontal="left" vertical="center"/>
    </xf>
    <xf numFmtId="0" fontId="3" fillId="4" borderId="42" xfId="0" applyFont="1" applyFill="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4" borderId="77"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35" borderId="20" xfId="0" applyFont="1" applyFill="1" applyBorder="1" applyAlignment="1">
      <alignment horizontal="left" vertical="center"/>
    </xf>
    <xf numFmtId="0" fontId="3" fillId="35" borderId="3" xfId="0" applyFont="1" applyFill="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3" fillId="0" borderId="37"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4" borderId="74" xfId="0" applyFont="1" applyFill="1" applyBorder="1" applyAlignment="1">
      <alignment horizontal="left" vertical="center" wrapText="1"/>
    </xf>
    <xf numFmtId="0" fontId="0" fillId="0" borderId="29" xfId="0" applyBorder="1" applyAlignment="1">
      <alignment horizontal="left" vertical="center" wrapText="1"/>
    </xf>
    <xf numFmtId="0" fontId="0" fillId="0" borderId="1" xfId="0" applyBorder="1" applyAlignment="1">
      <alignment horizontal="left" vertical="center" wrapText="1"/>
    </xf>
    <xf numFmtId="0" fontId="0" fillId="0" borderId="75" xfId="0" applyBorder="1" applyAlignment="1">
      <alignment horizontal="left" vertical="center" wrapText="1"/>
    </xf>
    <xf numFmtId="0" fontId="3" fillId="0" borderId="24" xfId="0" applyFont="1" applyBorder="1" applyAlignment="1">
      <alignment horizontal="left" vertical="center" wrapText="1"/>
    </xf>
    <xf numFmtId="0" fontId="3" fillId="0" borderId="38" xfId="0" applyFont="1" applyBorder="1" applyAlignment="1">
      <alignment horizontal="left" vertical="center" wrapText="1"/>
    </xf>
    <xf numFmtId="0" fontId="3" fillId="4" borderId="13" xfId="0" applyFont="1" applyFill="1" applyBorder="1" applyAlignment="1">
      <alignment horizontal="left" vertical="center"/>
    </xf>
    <xf numFmtId="0" fontId="3" fillId="0" borderId="28" xfId="0" applyFont="1" applyBorder="1" applyAlignment="1">
      <alignment horizontal="left" vertical="center"/>
    </xf>
    <xf numFmtId="49"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49" fontId="3" fillId="4" borderId="15" xfId="0" applyNumberFormat="1" applyFont="1" applyFill="1" applyBorder="1" applyAlignment="1">
      <alignment horizontal="left" vertical="center"/>
    </xf>
    <xf numFmtId="49" fontId="3" fillId="4" borderId="14" xfId="0" applyNumberFormat="1" applyFont="1" applyFill="1" applyBorder="1" applyAlignment="1">
      <alignment horizontal="left" vertical="center"/>
    </xf>
    <xf numFmtId="49" fontId="3" fillId="4" borderId="12" xfId="0" applyNumberFormat="1" applyFont="1" applyFill="1" applyBorder="1" applyAlignment="1">
      <alignment horizontal="left" vertical="center"/>
    </xf>
    <xf numFmtId="49" fontId="4" fillId="0" borderId="12" xfId="0" applyNumberFormat="1" applyFont="1" applyBorder="1">
      <alignment vertical="center"/>
    </xf>
    <xf numFmtId="49" fontId="4" fillId="0" borderId="18" xfId="0" applyNumberFormat="1" applyFont="1" applyBorder="1">
      <alignment vertical="center"/>
    </xf>
    <xf numFmtId="185" fontId="4" fillId="0" borderId="6" xfId="0" applyNumberFormat="1" applyFont="1" applyBorder="1" applyAlignment="1">
      <alignment horizontal="center" vertical="center"/>
    </xf>
    <xf numFmtId="185" fontId="4" fillId="0" borderId="10" xfId="0" applyNumberFormat="1" applyFont="1" applyBorder="1" applyAlignment="1">
      <alignment horizontal="center" vertical="center"/>
    </xf>
    <xf numFmtId="185" fontId="4" fillId="0" borderId="19" xfId="0" applyNumberFormat="1" applyFont="1" applyBorder="1" applyAlignment="1">
      <alignment horizontal="center" vertical="center"/>
    </xf>
    <xf numFmtId="198" fontId="4" fillId="0" borderId="6" xfId="0" applyNumberFormat="1" applyFont="1" applyBorder="1" applyAlignment="1">
      <alignment horizontal="center" vertical="center"/>
    </xf>
    <xf numFmtId="198" fontId="4" fillId="0" borderId="10" xfId="0" applyNumberFormat="1" applyFont="1" applyBorder="1" applyAlignment="1">
      <alignment horizontal="center" vertical="center"/>
    </xf>
    <xf numFmtId="198" fontId="4" fillId="0" borderId="19" xfId="0" applyNumberFormat="1" applyFont="1" applyBorder="1" applyAlignment="1">
      <alignment horizontal="center" vertical="center"/>
    </xf>
    <xf numFmtId="49" fontId="3" fillId="4" borderId="74" xfId="0" applyNumberFormat="1" applyFont="1" applyFill="1" applyBorder="1" applyAlignment="1">
      <alignment horizontal="left" vertical="center"/>
    </xf>
    <xf numFmtId="49" fontId="3" fillId="4" borderId="20" xfId="0" applyNumberFormat="1" applyFont="1" applyFill="1" applyBorder="1" applyAlignment="1">
      <alignment horizontal="left" vertical="center"/>
    </xf>
    <xf numFmtId="49" fontId="3" fillId="4" borderId="3" xfId="0" applyNumberFormat="1" applyFont="1" applyFill="1" applyBorder="1" applyAlignment="1">
      <alignment horizontal="left" vertical="center"/>
    </xf>
    <xf numFmtId="49" fontId="3" fillId="4" borderId="30" xfId="0" applyNumberFormat="1" applyFont="1" applyFill="1" applyBorder="1" applyAlignment="1">
      <alignment horizontal="left" vertical="center"/>
    </xf>
    <xf numFmtId="49" fontId="3" fillId="4" borderId="22" xfId="0" applyNumberFormat="1" applyFont="1" applyFill="1" applyBorder="1" applyAlignment="1">
      <alignment horizontal="left" vertical="center"/>
    </xf>
    <xf numFmtId="49" fontId="3" fillId="4" borderId="14" xfId="0" applyNumberFormat="1" applyFont="1" applyFill="1" applyBorder="1" applyAlignment="1">
      <alignment horizontal="left" vertical="center" wrapText="1"/>
    </xf>
    <xf numFmtId="49" fontId="3" fillId="4" borderId="62" xfId="0" applyNumberFormat="1" applyFont="1" applyFill="1" applyBorder="1" applyAlignment="1">
      <alignment horizontal="left" vertical="center" wrapText="1"/>
    </xf>
    <xf numFmtId="49" fontId="3" fillId="4" borderId="12" xfId="0" applyNumberFormat="1" applyFont="1" applyFill="1" applyBorder="1" applyAlignment="1">
      <alignment horizontal="left" vertical="center" wrapText="1"/>
    </xf>
    <xf numFmtId="49" fontId="3" fillId="4" borderId="18" xfId="0" applyNumberFormat="1" applyFont="1" applyFill="1" applyBorder="1" applyAlignment="1">
      <alignment horizontal="left" vertical="center" wrapText="1"/>
    </xf>
    <xf numFmtId="49" fontId="3" fillId="4" borderId="76" xfId="0" applyNumberFormat="1" applyFont="1" applyFill="1" applyBorder="1" applyAlignment="1">
      <alignment horizontal="left" vertical="center"/>
    </xf>
    <xf numFmtId="49" fontId="3" fillId="4" borderId="19" xfId="0" applyNumberFormat="1" applyFont="1" applyFill="1" applyBorder="1" applyAlignment="1">
      <alignment horizontal="left" vertical="center"/>
    </xf>
    <xf numFmtId="0" fontId="4" fillId="0" borderId="10" xfId="0" applyFont="1" applyBorder="1" applyAlignment="1">
      <alignment horizontal="center" vertical="center"/>
    </xf>
    <xf numFmtId="0" fontId="4" fillId="37" borderId="10" xfId="0" applyFont="1" applyFill="1" applyBorder="1" applyAlignment="1">
      <alignment horizontal="center" vertical="center"/>
    </xf>
    <xf numFmtId="49" fontId="7" fillId="35" borderId="76" xfId="0" applyNumberFormat="1" applyFont="1" applyFill="1" applyBorder="1" applyAlignment="1">
      <alignment horizontal="left" vertical="center" wrapText="1"/>
    </xf>
    <xf numFmtId="0" fontId="7" fillId="35" borderId="10" xfId="0" applyFont="1" applyFill="1" applyBorder="1" applyAlignment="1">
      <alignment horizontal="left" vertical="center" wrapText="1"/>
    </xf>
    <xf numFmtId="0" fontId="7" fillId="35" borderId="19" xfId="0" applyFont="1" applyFill="1" applyBorder="1" applyAlignment="1">
      <alignment horizontal="left" vertical="center" wrapText="1"/>
    </xf>
    <xf numFmtId="49" fontId="3" fillId="4" borderId="32" xfId="0" applyNumberFormat="1" applyFont="1" applyFill="1" applyBorder="1" applyAlignment="1">
      <alignment vertical="center" wrapText="1"/>
    </xf>
    <xf numFmtId="49" fontId="3" fillId="4" borderId="33" xfId="0" applyNumberFormat="1" applyFont="1" applyFill="1" applyBorder="1">
      <alignment vertical="center"/>
    </xf>
    <xf numFmtId="49" fontId="3" fillId="4" borderId="34" xfId="0" applyNumberFormat="1" applyFont="1" applyFill="1" applyBorder="1">
      <alignment vertical="center"/>
    </xf>
    <xf numFmtId="49" fontId="3" fillId="4" borderId="36" xfId="0" applyNumberFormat="1" applyFont="1" applyFill="1" applyBorder="1">
      <alignment vertical="center"/>
    </xf>
    <xf numFmtId="49" fontId="3" fillId="4" borderId="1" xfId="0" applyNumberFormat="1" applyFont="1" applyFill="1" applyBorder="1">
      <alignment vertical="center"/>
    </xf>
    <xf numFmtId="49" fontId="3" fillId="4" borderId="5" xfId="0" applyNumberFormat="1" applyFont="1" applyFill="1" applyBorder="1">
      <alignment vertical="center"/>
    </xf>
    <xf numFmtId="0" fontId="3" fillId="4" borderId="32" xfId="0" applyFont="1" applyFill="1" applyBorder="1" applyAlignment="1">
      <alignment horizontal="left" vertical="center"/>
    </xf>
    <xf numFmtId="49" fontId="5"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7" fillId="35" borderId="77" xfId="0" applyNumberFormat="1" applyFont="1" applyFill="1" applyBorder="1" applyAlignment="1">
      <alignment horizontal="left" vertical="center" wrapText="1"/>
    </xf>
    <xf numFmtId="0" fontId="7" fillId="35" borderId="27" xfId="0" applyFont="1" applyFill="1" applyBorder="1" applyAlignment="1">
      <alignment horizontal="left" vertical="center" wrapText="1"/>
    </xf>
    <xf numFmtId="0" fontId="7" fillId="35" borderId="26" xfId="0" applyFont="1" applyFill="1" applyBorder="1" applyAlignment="1">
      <alignment horizontal="left" vertical="center" wrapText="1"/>
    </xf>
    <xf numFmtId="49" fontId="6" fillId="35" borderId="76" xfId="0" applyNumberFormat="1" applyFont="1" applyFill="1" applyBorder="1" applyAlignment="1">
      <alignment horizontal="left" vertical="center" wrapText="1"/>
    </xf>
    <xf numFmtId="0" fontId="6" fillId="35" borderId="10" xfId="0" applyFont="1" applyFill="1" applyBorder="1" applyAlignment="1">
      <alignment horizontal="left" vertical="center" wrapText="1"/>
    </xf>
    <xf numFmtId="0" fontId="6" fillId="35" borderId="19" xfId="0" applyFont="1" applyFill="1" applyBorder="1" applyAlignment="1">
      <alignment horizontal="left" vertical="center" wrapText="1"/>
    </xf>
    <xf numFmtId="0" fontId="3" fillId="4" borderId="92" xfId="0" applyFont="1" applyFill="1" applyBorder="1" applyAlignment="1">
      <alignment horizontal="left" vertical="center"/>
    </xf>
    <xf numFmtId="0" fontId="4" fillId="0" borderId="13" xfId="0" applyFont="1" applyBorder="1" applyAlignment="1">
      <alignment horizontal="center" vertical="center"/>
    </xf>
    <xf numFmtId="49" fontId="11" fillId="0" borderId="6"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3" fillId="4" borderId="77" xfId="0" applyNumberFormat="1" applyFont="1" applyFill="1" applyBorder="1" applyAlignment="1">
      <alignment horizontal="left" vertical="center"/>
    </xf>
    <xf numFmtId="49" fontId="3" fillId="4" borderId="27" xfId="0" applyNumberFormat="1" applyFont="1" applyFill="1" applyBorder="1" applyAlignment="1">
      <alignment horizontal="left" vertical="center"/>
    </xf>
    <xf numFmtId="49" fontId="3" fillId="4" borderId="26" xfId="0" applyNumberFormat="1" applyFont="1" applyFill="1" applyBorder="1" applyAlignment="1">
      <alignment horizontal="left" vertical="center"/>
    </xf>
    <xf numFmtId="0" fontId="3" fillId="4" borderId="36" xfId="0" applyFont="1" applyFill="1" applyBorder="1" applyAlignment="1">
      <alignment horizontal="center" vertical="center"/>
    </xf>
    <xf numFmtId="0" fontId="3" fillId="4" borderId="1" xfId="0" applyFont="1" applyFill="1" applyBorder="1" applyAlignment="1">
      <alignment horizontal="center" vertical="center"/>
    </xf>
    <xf numFmtId="49" fontId="3" fillId="0" borderId="84" xfId="0" applyNumberFormat="1"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49" fontId="5" fillId="0" borderId="0" xfId="0" applyNumberFormat="1" applyFont="1" applyAlignment="1">
      <alignment horizontal="left" vertical="center"/>
    </xf>
    <xf numFmtId="49" fontId="10" fillId="0" borderId="84" xfId="0" applyNumberFormat="1" applyFont="1" applyBorder="1" applyAlignment="1">
      <alignment horizontal="left" vertical="center"/>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49" fontId="3" fillId="4" borderId="92" xfId="0" applyNumberFormat="1" applyFont="1" applyFill="1" applyBorder="1" applyAlignment="1">
      <alignment horizontal="left" vertical="center"/>
    </xf>
    <xf numFmtId="49" fontId="3" fillId="4" borderId="6" xfId="0" applyNumberFormat="1" applyFont="1" applyFill="1" applyBorder="1" applyAlignment="1">
      <alignment horizontal="left" vertical="center" wrapText="1"/>
    </xf>
    <xf numFmtId="49" fontId="3" fillId="4" borderId="82" xfId="0" applyNumberFormat="1" applyFont="1" applyFill="1" applyBorder="1" applyAlignment="1">
      <alignment horizontal="left" vertical="center"/>
    </xf>
    <xf numFmtId="0" fontId="3" fillId="4" borderId="43" xfId="0" applyFont="1" applyFill="1" applyBorder="1" applyAlignment="1">
      <alignment horizontal="left" vertical="center"/>
    </xf>
    <xf numFmtId="0" fontId="3" fillId="4" borderId="18" xfId="0" applyFont="1" applyFill="1" applyBorder="1" applyAlignment="1">
      <alignment horizontal="left" vertical="center"/>
    </xf>
    <xf numFmtId="49" fontId="3" fillId="4" borderId="81" xfId="0" applyNumberFormat="1" applyFont="1" applyFill="1" applyBorder="1" applyAlignment="1">
      <alignment horizontal="left" vertical="center"/>
    </xf>
    <xf numFmtId="0" fontId="3" fillId="4" borderId="7" xfId="0" applyFont="1" applyFill="1" applyBorder="1" applyAlignment="1">
      <alignment horizontal="left" vertical="center"/>
    </xf>
    <xf numFmtId="49" fontId="4" fillId="0" borderId="37" xfId="0" applyNumberFormat="1" applyFont="1" applyBorder="1" applyAlignment="1">
      <alignment horizontal="center" vertical="center"/>
    </xf>
    <xf numFmtId="49" fontId="4" fillId="0" borderId="27" xfId="0" applyNumberFormat="1" applyFont="1" applyBorder="1" applyAlignment="1">
      <alignment horizontal="center" vertical="center"/>
    </xf>
    <xf numFmtId="0" fontId="3" fillId="36" borderId="24" xfId="0" applyFont="1" applyFill="1" applyBorder="1" applyAlignment="1">
      <alignment horizontal="left" vertical="center"/>
    </xf>
    <xf numFmtId="49" fontId="3" fillId="36" borderId="15" xfId="0" applyNumberFormat="1" applyFont="1" applyFill="1" applyBorder="1" applyAlignment="1">
      <alignment horizontal="left" vertical="center" wrapText="1"/>
    </xf>
    <xf numFmtId="0" fontId="3" fillId="36" borderId="12" xfId="0" applyFont="1" applyFill="1" applyBorder="1" applyAlignment="1">
      <alignment horizontal="left" vertical="center" wrapText="1"/>
    </xf>
    <xf numFmtId="0" fontId="3" fillId="36" borderId="15" xfId="0" applyFont="1" applyFill="1" applyBorder="1" applyAlignment="1">
      <alignment horizontal="left" vertical="center" wrapText="1"/>
    </xf>
    <xf numFmtId="0" fontId="3" fillId="36" borderId="73" xfId="0" applyFont="1" applyFill="1" applyBorder="1" applyAlignment="1">
      <alignment horizontal="left" vertical="center" wrapText="1"/>
    </xf>
    <xf numFmtId="0" fontId="3" fillId="36" borderId="13" xfId="0" applyFont="1" applyFill="1" applyBorder="1" applyAlignment="1">
      <alignment horizontal="left" vertical="center" wrapText="1"/>
    </xf>
    <xf numFmtId="0" fontId="3" fillId="36" borderId="13" xfId="0" applyFont="1" applyFill="1" applyBorder="1" applyAlignment="1">
      <alignment horizontal="left" vertical="center"/>
    </xf>
    <xf numFmtId="49" fontId="3" fillId="36" borderId="52" xfId="0" applyNumberFormat="1" applyFont="1" applyFill="1" applyBorder="1" applyAlignment="1">
      <alignment horizontal="left" vertical="center" wrapText="1"/>
    </xf>
    <xf numFmtId="49" fontId="3" fillId="36" borderId="33" xfId="0" applyNumberFormat="1" applyFont="1" applyFill="1" applyBorder="1" applyAlignment="1">
      <alignment horizontal="left" vertical="center" wrapText="1"/>
    </xf>
    <xf numFmtId="49" fontId="3" fillId="36" borderId="53" xfId="0" applyNumberFormat="1" applyFont="1" applyFill="1" applyBorder="1" applyAlignment="1">
      <alignment horizontal="left" vertical="center" wrapText="1"/>
    </xf>
    <xf numFmtId="49" fontId="3" fillId="36" borderId="0" xfId="0" applyNumberFormat="1" applyFont="1" applyFill="1" applyAlignment="1">
      <alignment horizontal="left" vertical="center" wrapText="1"/>
    </xf>
    <xf numFmtId="0" fontId="3" fillId="36" borderId="18" xfId="0" applyFont="1" applyFill="1" applyBorder="1" applyAlignment="1">
      <alignment horizontal="left" vertical="center"/>
    </xf>
    <xf numFmtId="0" fontId="3" fillId="36" borderId="35" xfId="0" applyFont="1" applyFill="1" applyBorder="1" applyAlignment="1">
      <alignment horizontal="left" vertical="center"/>
    </xf>
    <xf numFmtId="49" fontId="4" fillId="36" borderId="30" xfId="0" applyNumberFormat="1" applyFont="1" applyFill="1" applyBorder="1" applyAlignment="1">
      <alignment horizontal="right" vertical="center"/>
    </xf>
    <xf numFmtId="49" fontId="4" fillId="36" borderId="22" xfId="0" applyNumberFormat="1" applyFont="1" applyFill="1" applyBorder="1" applyAlignment="1">
      <alignment horizontal="right" vertical="center"/>
    </xf>
    <xf numFmtId="49" fontId="4" fillId="36" borderId="36" xfId="0" applyNumberFormat="1" applyFont="1" applyFill="1" applyBorder="1" applyAlignment="1">
      <alignment horizontal="right" vertical="center"/>
    </xf>
    <xf numFmtId="49" fontId="4" fillId="36" borderId="1" xfId="0" applyNumberFormat="1" applyFont="1" applyFill="1" applyBorder="1" applyAlignment="1">
      <alignment horizontal="right" vertical="center"/>
    </xf>
    <xf numFmtId="49" fontId="5" fillId="0" borderId="2" xfId="0" applyNumberFormat="1" applyFont="1" applyBorder="1">
      <alignment vertical="center"/>
    </xf>
    <xf numFmtId="0" fontId="4" fillId="36" borderId="23" xfId="0" applyFont="1" applyFill="1" applyBorder="1" applyAlignment="1">
      <alignment horizontal="left" vertical="center"/>
    </xf>
    <xf numFmtId="0" fontId="4" fillId="36" borderId="5" xfId="0" applyFont="1" applyFill="1" applyBorder="1" applyAlignment="1">
      <alignment horizontal="left" vertical="center"/>
    </xf>
    <xf numFmtId="49" fontId="11" fillId="0" borderId="37" xfId="0" applyNumberFormat="1" applyFont="1" applyBorder="1" applyAlignment="1">
      <alignment horizontal="left" vertical="center" wrapText="1"/>
    </xf>
    <xf numFmtId="49" fontId="11" fillId="0" borderId="27" xfId="0" applyNumberFormat="1" applyFont="1" applyBorder="1" applyAlignment="1">
      <alignment horizontal="left" vertical="center"/>
    </xf>
    <xf numFmtId="49" fontId="11" fillId="0" borderId="28" xfId="0" applyNumberFormat="1" applyFont="1" applyBorder="1" applyAlignment="1">
      <alignment horizontal="left" vertical="center"/>
    </xf>
    <xf numFmtId="0" fontId="4" fillId="0" borderId="27" xfId="0" applyFont="1" applyBorder="1" applyAlignment="1">
      <alignment horizontal="center" vertical="center"/>
    </xf>
    <xf numFmtId="49" fontId="3" fillId="4" borderId="42" xfId="0" applyNumberFormat="1" applyFont="1" applyFill="1" applyBorder="1" applyAlignment="1">
      <alignment horizontal="left" vertical="center"/>
    </xf>
    <xf numFmtId="0" fontId="3" fillId="4" borderId="14" xfId="0" applyFont="1" applyFill="1" applyBorder="1" applyAlignment="1">
      <alignment horizontal="left" vertical="center"/>
    </xf>
    <xf numFmtId="0" fontId="3" fillId="4" borderId="62" xfId="0" applyFont="1" applyFill="1" applyBorder="1" applyAlignment="1">
      <alignment horizontal="left" vertical="center"/>
    </xf>
    <xf numFmtId="0" fontId="3" fillId="4" borderId="20" xfId="0" applyFont="1" applyFill="1" applyBorder="1" applyAlignment="1">
      <alignment horizontal="left" vertical="center"/>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7" fillId="4" borderId="12" xfId="0" applyNumberFormat="1" applyFont="1" applyFill="1" applyBorder="1" applyAlignment="1">
      <alignment horizontal="left" vertical="center"/>
    </xf>
    <xf numFmtId="0" fontId="7" fillId="4" borderId="18" xfId="0" applyFont="1" applyFill="1" applyBorder="1" applyAlignment="1">
      <alignment horizontal="left" vertical="center"/>
    </xf>
    <xf numFmtId="49" fontId="3" fillId="0" borderId="93" xfId="0" applyNumberFormat="1" applyFont="1" applyBorder="1" applyAlignment="1">
      <alignment horizontal="left"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96" xfId="0" applyFont="1" applyBorder="1" applyAlignment="1">
      <alignment horizontal="left" vertical="center"/>
    </xf>
    <xf numFmtId="49" fontId="3" fillId="4" borderId="15" xfId="0" applyNumberFormat="1" applyFont="1" applyFill="1" applyBorder="1" applyAlignment="1">
      <alignment horizontal="left" vertical="center" wrapText="1"/>
    </xf>
    <xf numFmtId="49" fontId="6" fillId="4" borderId="57" xfId="0" applyNumberFormat="1" applyFont="1" applyFill="1" applyBorder="1" applyAlignment="1">
      <alignment horizontal="center" vertical="top" textRotation="255" wrapText="1"/>
    </xf>
    <xf numFmtId="0" fontId="6" fillId="4" borderId="8" xfId="0" applyFont="1" applyFill="1" applyBorder="1" applyAlignment="1">
      <alignment horizontal="center" vertical="top" textRotation="255" wrapText="1"/>
    </xf>
    <xf numFmtId="0" fontId="0" fillId="4" borderId="9" xfId="0" applyFill="1" applyBorder="1" applyAlignment="1">
      <alignment horizontal="center" vertical="top" textRotation="255" wrapText="1"/>
    </xf>
    <xf numFmtId="0" fontId="7" fillId="4" borderId="12" xfId="0" applyFont="1" applyFill="1" applyBorder="1" applyAlignment="1">
      <alignment horizontal="left" vertical="center"/>
    </xf>
    <xf numFmtId="49" fontId="5" fillId="36" borderId="2" xfId="0" applyNumberFormat="1" applyFont="1" applyFill="1" applyBorder="1" applyAlignment="1">
      <alignment horizontal="left" vertical="center"/>
    </xf>
    <xf numFmtId="49" fontId="4" fillId="0" borderId="13" xfId="0" applyNumberFormat="1" applyFont="1" applyBorder="1" applyAlignment="1">
      <alignment horizontal="center" vertical="center"/>
    </xf>
    <xf numFmtId="0" fontId="4" fillId="0" borderId="35" xfId="0" applyFont="1" applyBorder="1" applyAlignment="1">
      <alignment horizontal="center" vertical="center"/>
    </xf>
    <xf numFmtId="49" fontId="3" fillId="4" borderId="8" xfId="0" applyNumberFormat="1" applyFont="1" applyFill="1" applyBorder="1" applyAlignment="1">
      <alignment horizontal="left" vertical="center"/>
    </xf>
    <xf numFmtId="49" fontId="3" fillId="0" borderId="73" xfId="0" applyNumberFormat="1" applyFont="1" applyBorder="1" applyAlignment="1">
      <alignment horizontal="left" vertical="center"/>
    </xf>
    <xf numFmtId="0" fontId="3" fillId="0" borderId="13" xfId="0" applyFont="1" applyBorder="1" applyAlignment="1">
      <alignment horizontal="left" vertical="center"/>
    </xf>
    <xf numFmtId="0" fontId="4" fillId="0" borderId="37" xfId="0" applyFont="1" applyBorder="1" applyAlignment="1">
      <alignment horizontal="center" vertical="center"/>
    </xf>
    <xf numFmtId="49" fontId="3" fillId="0" borderId="61" xfId="0" applyNumberFormat="1" applyFont="1" applyBorder="1" applyAlignment="1">
      <alignment horizontal="left" vertical="center"/>
    </xf>
    <xf numFmtId="0" fontId="3" fillId="0" borderId="14" xfId="0" applyFont="1" applyBorder="1" applyAlignment="1">
      <alignment horizontal="left" vertical="center"/>
    </xf>
    <xf numFmtId="0" fontId="3" fillId="0" borderId="62" xfId="0" applyFont="1" applyBorder="1" applyAlignment="1">
      <alignment horizontal="left" vertical="center"/>
    </xf>
    <xf numFmtId="49" fontId="10" fillId="0" borderId="93" xfId="0" applyNumberFormat="1" applyFont="1" applyBorder="1" applyAlignment="1">
      <alignment horizontal="left" vertical="center"/>
    </xf>
    <xf numFmtId="49" fontId="3" fillId="4" borderId="57" xfId="0" applyNumberFormat="1" applyFont="1" applyFill="1" applyBorder="1" applyAlignment="1">
      <alignment horizontal="left" vertical="center"/>
    </xf>
    <xf numFmtId="49" fontId="4" fillId="36" borderId="92" xfId="0" applyNumberFormat="1" applyFont="1" applyFill="1" applyBorder="1" applyAlignment="1">
      <alignment horizontal="center" vertical="center"/>
    </xf>
    <xf numFmtId="0" fontId="4" fillId="36" borderId="92" xfId="0" applyFont="1" applyFill="1" applyBorder="1" applyAlignment="1">
      <alignment horizontal="center" vertical="center"/>
    </xf>
    <xf numFmtId="0" fontId="4" fillId="36" borderId="97" xfId="0" applyFont="1" applyFill="1" applyBorder="1" applyAlignment="1">
      <alignment horizontal="center" vertical="center"/>
    </xf>
    <xf numFmtId="0" fontId="4" fillId="0" borderId="6" xfId="0" applyFont="1" applyBorder="1" applyAlignment="1">
      <alignment horizontal="center" vertical="center"/>
    </xf>
    <xf numFmtId="0" fontId="3" fillId="36" borderId="92" xfId="0" applyFont="1" applyFill="1" applyBorder="1" applyAlignment="1">
      <alignment horizontal="left"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22" xfId="0" applyNumberFormat="1"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49" fontId="3" fillId="4" borderId="17" xfId="0" applyNumberFormat="1" applyFont="1" applyFill="1" applyBorder="1" applyAlignment="1">
      <alignment horizontal="left" vertical="center"/>
    </xf>
    <xf numFmtId="0" fontId="4" fillId="36" borderId="6" xfId="0" applyFont="1" applyFill="1" applyBorder="1" applyAlignment="1">
      <alignment horizontal="right" vertical="center"/>
    </xf>
    <xf numFmtId="0" fontId="4" fillId="36" borderId="10" xfId="0" applyFont="1" applyFill="1" applyBorder="1" applyAlignment="1">
      <alignment horizontal="right" vertical="center"/>
    </xf>
    <xf numFmtId="49" fontId="3" fillId="4" borderId="52" xfId="0" applyNumberFormat="1" applyFont="1" applyFill="1" applyBorder="1" applyAlignment="1">
      <alignment horizontal="left" vertical="center"/>
    </xf>
    <xf numFmtId="49" fontId="3" fillId="35" borderId="20" xfId="0" applyNumberFormat="1" applyFont="1" applyFill="1" applyBorder="1" applyAlignment="1">
      <alignment horizontal="left" vertical="center"/>
    </xf>
    <xf numFmtId="49" fontId="3" fillId="35" borderId="3" xfId="0" applyNumberFormat="1" applyFont="1" applyFill="1" applyBorder="1" applyAlignment="1">
      <alignment horizontal="left" vertical="center"/>
    </xf>
    <xf numFmtId="49" fontId="3" fillId="4" borderId="21" xfId="0" applyNumberFormat="1" applyFont="1" applyFill="1" applyBorder="1" applyAlignment="1">
      <alignment horizontal="left" vertical="center"/>
    </xf>
    <xf numFmtId="49" fontId="3" fillId="4" borderId="53" xfId="0" applyNumberFormat="1" applyFont="1" applyFill="1" applyBorder="1" applyAlignment="1">
      <alignment horizontal="left" vertical="center"/>
    </xf>
    <xf numFmtId="49" fontId="3" fillId="4" borderId="0" xfId="0" applyNumberFormat="1" applyFont="1" applyFill="1" applyAlignment="1">
      <alignment horizontal="left" vertical="center"/>
    </xf>
    <xf numFmtId="49" fontId="3" fillId="4" borderId="79" xfId="0" applyNumberFormat="1" applyFont="1" applyFill="1" applyBorder="1" applyAlignment="1">
      <alignment horizontal="left" vertical="center"/>
    </xf>
    <xf numFmtId="49" fontId="3" fillId="35" borderId="6" xfId="0" applyNumberFormat="1" applyFont="1" applyFill="1" applyBorder="1" applyAlignment="1">
      <alignment horizontal="left" vertical="center" wrapText="1"/>
    </xf>
    <xf numFmtId="49" fontId="3" fillId="35" borderId="10" xfId="0" applyNumberFormat="1" applyFont="1" applyFill="1" applyBorder="1" applyAlignment="1">
      <alignment horizontal="left" vertical="center" wrapText="1"/>
    </xf>
    <xf numFmtId="49" fontId="3" fillId="4" borderId="30" xfId="0" applyNumberFormat="1" applyFont="1" applyFill="1" applyBorder="1" applyAlignment="1">
      <alignment horizontal="left" vertical="center" wrapText="1"/>
    </xf>
    <xf numFmtId="49" fontId="3" fillId="4" borderId="16"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3" fillId="4" borderId="53" xfId="0" applyNumberFormat="1" applyFont="1" applyFill="1" applyBorder="1" applyAlignment="1">
      <alignment horizontal="left" vertical="center" wrapText="1"/>
    </xf>
    <xf numFmtId="0" fontId="3" fillId="4" borderId="0" xfId="0" applyFont="1" applyFill="1" applyAlignment="1">
      <alignment horizontal="left" vertical="center" wrapText="1"/>
    </xf>
    <xf numFmtId="0" fontId="3" fillId="4" borderId="53" xfId="0" applyFont="1" applyFill="1" applyBorder="1" applyAlignment="1">
      <alignment horizontal="left" vertical="center" wrapText="1"/>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4" borderId="57" xfId="0" applyNumberFormat="1" applyFont="1"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7" xfId="0" applyFont="1" applyFill="1" applyBorder="1" applyAlignment="1">
      <alignment horizontal="left" vertical="center" wrapText="1"/>
    </xf>
    <xf numFmtId="49" fontId="7" fillId="0" borderId="12" xfId="0" applyNumberFormat="1" applyFont="1" applyBorder="1" applyAlignment="1">
      <alignment horizontal="left" vertical="center"/>
    </xf>
    <xf numFmtId="0" fontId="7" fillId="0" borderId="12" xfId="0" applyFont="1" applyBorder="1" applyAlignment="1">
      <alignment horizontal="left" vertical="center"/>
    </xf>
    <xf numFmtId="0" fontId="7" fillId="0" borderId="18" xfId="0" applyFont="1" applyBorder="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83" xfId="0" applyFont="1" applyBorder="1" applyAlignment="1">
      <alignment horizontal="left" vertical="center"/>
    </xf>
    <xf numFmtId="49" fontId="3" fillId="0" borderId="95" xfId="0" applyNumberFormat="1" applyFont="1" applyBorder="1" applyAlignment="1">
      <alignment horizontal="left" vertical="center"/>
    </xf>
    <xf numFmtId="49" fontId="3" fillId="4" borderId="4" xfId="0" applyNumberFormat="1" applyFont="1" applyFill="1" applyBorder="1" applyAlignment="1">
      <alignment horizontal="left" vertical="center"/>
    </xf>
    <xf numFmtId="0" fontId="3" fillId="4" borderId="15" xfId="0" applyFont="1" applyFill="1" applyBorder="1" applyAlignment="1">
      <alignment horizontal="left" vertical="center"/>
    </xf>
    <xf numFmtId="49" fontId="3" fillId="0" borderId="12"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10" xfId="0" applyNumberFormat="1" applyFont="1" applyBorder="1" applyAlignment="1">
      <alignment horizontal="left" vertical="center"/>
    </xf>
    <xf numFmtId="178" fontId="3" fillId="0" borderId="19" xfId="0" applyNumberFormat="1" applyFont="1" applyBorder="1" applyAlignment="1">
      <alignment horizontal="left" vertical="center"/>
    </xf>
    <xf numFmtId="178" fontId="3" fillId="0" borderId="12" xfId="0" applyNumberFormat="1" applyFont="1" applyBorder="1" applyAlignment="1">
      <alignment horizontal="left" vertical="center"/>
    </xf>
    <xf numFmtId="178" fontId="3" fillId="0" borderId="18" xfId="0" applyNumberFormat="1" applyFont="1" applyBorder="1" applyAlignment="1">
      <alignment horizontal="left" vertical="center"/>
    </xf>
    <xf numFmtId="49" fontId="3" fillId="4" borderId="74" xfId="0" applyNumberFormat="1" applyFont="1" applyFill="1" applyBorder="1" applyAlignment="1">
      <alignment horizontal="left" vertical="center" wrapText="1"/>
    </xf>
    <xf numFmtId="49" fontId="3" fillId="4" borderId="22" xfId="0" applyNumberFormat="1" applyFont="1" applyFill="1" applyBorder="1" applyAlignment="1">
      <alignment horizontal="left" vertical="center" wrapText="1"/>
    </xf>
    <xf numFmtId="49" fontId="3" fillId="4" borderId="21" xfId="0" applyNumberFormat="1" applyFont="1" applyFill="1" applyBorder="1" applyAlignment="1">
      <alignment horizontal="left" vertical="center" wrapText="1"/>
    </xf>
    <xf numFmtId="49" fontId="3" fillId="4" borderId="0" xfId="0" applyNumberFormat="1" applyFont="1" applyFill="1" applyAlignment="1">
      <alignment horizontal="left" vertical="center" wrapText="1"/>
    </xf>
    <xf numFmtId="49" fontId="3" fillId="4" borderId="79" xfId="0" applyNumberFormat="1" applyFont="1" applyFill="1" applyBorder="1" applyAlignment="1">
      <alignment horizontal="left" vertical="center" wrapText="1"/>
    </xf>
    <xf numFmtId="49" fontId="3" fillId="4" borderId="29" xfId="0" applyNumberFormat="1"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49" fontId="3" fillId="4" borderId="75" xfId="0" applyNumberFormat="1" applyFont="1" applyFill="1" applyBorder="1" applyAlignment="1">
      <alignment horizontal="left" vertical="center" wrapText="1"/>
    </xf>
    <xf numFmtId="0" fontId="7" fillId="35" borderId="12" xfId="0" applyFont="1" applyFill="1" applyBorder="1" applyAlignment="1">
      <alignment horizontal="left" vertical="center" wrapText="1"/>
    </xf>
    <xf numFmtId="0" fontId="7" fillId="35" borderId="18" xfId="0" applyFont="1" applyFill="1" applyBorder="1" applyAlignment="1">
      <alignment horizontal="left" vertical="center" wrapText="1"/>
    </xf>
    <xf numFmtId="49" fontId="3" fillId="0" borderId="6"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35" borderId="12" xfId="0" applyNumberFormat="1" applyFont="1" applyFill="1" applyBorder="1" applyAlignment="1">
      <alignment horizontal="left" vertical="center"/>
    </xf>
    <xf numFmtId="0" fontId="3" fillId="35" borderId="18" xfId="0" applyFont="1" applyFill="1" applyBorder="1" applyAlignment="1">
      <alignment horizontal="left" vertical="center"/>
    </xf>
    <xf numFmtId="179" fontId="3" fillId="0" borderId="6" xfId="0" applyNumberFormat="1" applyFont="1" applyBorder="1" applyAlignment="1">
      <alignment horizontal="right" vertical="center"/>
    </xf>
    <xf numFmtId="179" fontId="3" fillId="0" borderId="10" xfId="0" applyNumberFormat="1" applyFont="1" applyBorder="1" applyAlignment="1">
      <alignment horizontal="right" vertical="center"/>
    </xf>
    <xf numFmtId="179" fontId="3" fillId="0" borderId="19" xfId="0" applyNumberFormat="1" applyFont="1" applyBorder="1" applyAlignment="1">
      <alignment horizontal="right" vertical="center"/>
    </xf>
    <xf numFmtId="179" fontId="3" fillId="0" borderId="30" xfId="0" applyNumberFormat="1" applyFont="1" applyBorder="1" applyAlignment="1">
      <alignment horizontal="right" vertical="center"/>
    </xf>
    <xf numFmtId="179" fontId="3" fillId="0" borderId="22" xfId="0" applyNumberFormat="1" applyFont="1" applyBorder="1" applyAlignment="1">
      <alignment horizontal="right" vertical="center"/>
    </xf>
    <xf numFmtId="179" fontId="3" fillId="0" borderId="23" xfId="0" applyNumberFormat="1" applyFont="1" applyBorder="1" applyAlignment="1">
      <alignment horizontal="right" vertical="center"/>
    </xf>
    <xf numFmtId="49" fontId="7" fillId="0" borderId="6" xfId="0" applyNumberFormat="1" applyFont="1" applyBorder="1" applyAlignment="1">
      <alignment horizontal="left" vertical="center" wrapText="1"/>
    </xf>
    <xf numFmtId="0" fontId="7" fillId="0" borderId="19" xfId="0" applyFont="1" applyBorder="1" applyAlignment="1">
      <alignment horizontal="left" vertical="center"/>
    </xf>
    <xf numFmtId="179" fontId="3" fillId="0" borderId="11" xfId="0" applyNumberFormat="1" applyFont="1" applyBorder="1" applyAlignment="1">
      <alignment horizontal="right" vertical="center"/>
    </xf>
    <xf numFmtId="6" fontId="3" fillId="4" borderId="57" xfId="41" applyFont="1" applyFill="1" applyBorder="1" applyAlignment="1">
      <alignment horizontal="left" vertical="center"/>
    </xf>
    <xf numFmtId="6" fontId="3" fillId="4" borderId="12" xfId="41" applyFont="1" applyFill="1" applyBorder="1" applyAlignment="1">
      <alignment horizontal="left" vertical="center"/>
    </xf>
    <xf numFmtId="179" fontId="3" fillId="0" borderId="12" xfId="41" applyNumberFormat="1" applyFont="1" applyFill="1" applyBorder="1" applyAlignment="1">
      <alignment horizontal="right" vertical="center"/>
    </xf>
    <xf numFmtId="179" fontId="3" fillId="0" borderId="18" xfId="41" applyNumberFormat="1" applyFont="1" applyFill="1" applyBorder="1" applyAlignment="1">
      <alignment horizontal="right" vertical="center"/>
    </xf>
    <xf numFmtId="49" fontId="3" fillId="4" borderId="80" xfId="0" applyNumberFormat="1" applyFont="1" applyFill="1" applyBorder="1" applyAlignment="1">
      <alignment horizontal="left" vertical="center"/>
    </xf>
    <xf numFmtId="49" fontId="3" fillId="0" borderId="20"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77" xfId="0" applyNumberFormat="1" applyFont="1" applyBorder="1" applyAlignment="1">
      <alignment horizontal="left" vertical="top" wrapText="1"/>
    </xf>
    <xf numFmtId="49" fontId="3" fillId="0" borderId="27" xfId="0" applyNumberFormat="1" applyFont="1" applyBorder="1" applyAlignment="1">
      <alignment horizontal="left" vertical="top"/>
    </xf>
    <xf numFmtId="49" fontId="3" fillId="0" borderId="28" xfId="0" applyNumberFormat="1" applyFont="1" applyBorder="1" applyAlignment="1">
      <alignment horizontal="left" vertical="top"/>
    </xf>
    <xf numFmtId="179" fontId="3" fillId="0" borderId="6" xfId="41" applyNumberFormat="1" applyFont="1" applyFill="1" applyBorder="1" applyAlignment="1">
      <alignment horizontal="right" vertical="center"/>
    </xf>
    <xf numFmtId="179" fontId="3" fillId="0" borderId="10" xfId="41" applyNumberFormat="1" applyFont="1" applyFill="1" applyBorder="1" applyAlignment="1">
      <alignment horizontal="right" vertical="center"/>
    </xf>
    <xf numFmtId="179" fontId="3" fillId="0" borderId="11" xfId="41" applyNumberFormat="1" applyFont="1" applyFill="1" applyBorder="1" applyAlignment="1">
      <alignment horizontal="right" vertical="center"/>
    </xf>
    <xf numFmtId="179" fontId="7" fillId="0" borderId="12" xfId="41" applyNumberFormat="1" applyFont="1" applyFill="1" applyBorder="1" applyAlignment="1">
      <alignment horizontal="right" vertical="center"/>
    </xf>
    <xf numFmtId="179" fontId="7" fillId="0" borderId="18" xfId="41" applyNumberFormat="1" applyFont="1" applyFill="1" applyBorder="1" applyAlignment="1">
      <alignment horizontal="right" vertical="center"/>
    </xf>
    <xf numFmtId="49" fontId="3" fillId="4" borderId="17" xfId="0" applyNumberFormat="1" applyFont="1" applyFill="1" applyBorder="1" applyAlignment="1">
      <alignment horizontal="center" vertical="center" textRotation="255"/>
    </xf>
    <xf numFmtId="49" fontId="3" fillId="4" borderId="43" xfId="0" applyNumberFormat="1" applyFont="1" applyFill="1" applyBorder="1" applyAlignment="1">
      <alignment horizontal="center" vertical="center" textRotation="255"/>
    </xf>
    <xf numFmtId="49" fontId="3" fillId="4" borderId="24" xfId="0" applyNumberFormat="1" applyFont="1" applyFill="1" applyBorder="1" applyAlignment="1">
      <alignment horizontal="center" vertical="center" textRotation="255"/>
    </xf>
    <xf numFmtId="49" fontId="7" fillId="36" borderId="12" xfId="0" applyNumberFormat="1" applyFont="1" applyFill="1" applyBorder="1" applyAlignment="1">
      <alignment horizontal="left" vertical="center"/>
    </xf>
    <xf numFmtId="0" fontId="7" fillId="36" borderId="12" xfId="0" applyFont="1" applyFill="1" applyBorder="1" applyAlignment="1">
      <alignment horizontal="left" vertical="center"/>
    </xf>
    <xf numFmtId="179" fontId="3" fillId="36" borderId="12" xfId="41" applyNumberFormat="1" applyFont="1" applyFill="1" applyBorder="1" applyAlignment="1">
      <alignment horizontal="right" vertical="center"/>
    </xf>
    <xf numFmtId="179" fontId="3" fillId="36" borderId="18" xfId="41" applyNumberFormat="1" applyFont="1" applyFill="1" applyBorder="1" applyAlignment="1">
      <alignment horizontal="right" vertical="center"/>
    </xf>
    <xf numFmtId="49" fontId="3" fillId="4" borderId="17" xfId="0" applyNumberFormat="1" applyFont="1" applyFill="1" applyBorder="1" applyAlignment="1">
      <alignment horizontal="center" vertical="center" textRotation="255" wrapText="1"/>
    </xf>
    <xf numFmtId="49" fontId="3" fillId="4" borderId="43" xfId="0" applyNumberFormat="1" applyFont="1" applyFill="1" applyBorder="1" applyAlignment="1">
      <alignment horizontal="center" vertical="center" textRotation="255" wrapText="1"/>
    </xf>
    <xf numFmtId="0" fontId="3" fillId="4" borderId="43" xfId="0" applyFont="1" applyFill="1" applyBorder="1" applyAlignment="1">
      <alignment horizontal="center" vertical="center" textRotation="255" wrapText="1"/>
    </xf>
    <xf numFmtId="0" fontId="3" fillId="4" borderId="24" xfId="0" applyFont="1" applyFill="1" applyBorder="1" applyAlignment="1">
      <alignment horizontal="center" vertical="center" textRotation="255" wrapText="1"/>
    </xf>
    <xf numFmtId="49" fontId="3" fillId="4" borderId="29"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3" fillId="4" borderId="75" xfId="0" applyNumberFormat="1" applyFont="1" applyFill="1" applyBorder="1" applyAlignment="1">
      <alignment horizontal="left" vertical="center"/>
    </xf>
    <xf numFmtId="49" fontId="3" fillId="4" borderId="6"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179" fontId="3" fillId="0" borderId="11" xfId="0" applyNumberFormat="1" applyFont="1" applyBorder="1" applyAlignment="1">
      <alignment horizontal="left" vertical="center" wrapText="1"/>
    </xf>
    <xf numFmtId="49" fontId="3" fillId="35" borderId="76" xfId="0" applyNumberFormat="1" applyFont="1" applyFill="1" applyBorder="1" applyAlignment="1">
      <alignment horizontal="left" vertical="center"/>
    </xf>
    <xf numFmtId="49" fontId="3" fillId="35" borderId="10" xfId="0" applyNumberFormat="1" applyFont="1" applyFill="1" applyBorder="1" applyAlignment="1">
      <alignment horizontal="left" vertical="center"/>
    </xf>
    <xf numFmtId="179" fontId="3" fillId="0" borderId="10" xfId="0" applyNumberFormat="1" applyFont="1" applyBorder="1" applyAlignment="1">
      <alignment horizontal="left" vertical="center"/>
    </xf>
    <xf numFmtId="0" fontId="3" fillId="35" borderId="76" xfId="0" applyFont="1" applyFill="1" applyBorder="1" applyAlignment="1">
      <alignment horizontal="left" vertical="center"/>
    </xf>
    <xf numFmtId="49" fontId="3" fillId="35" borderId="76" xfId="0" applyNumberFormat="1"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5" xfId="0" applyFont="1" applyFill="1" applyBorder="1" applyAlignment="1">
      <alignment horizontal="left" vertical="center" wrapText="1"/>
    </xf>
    <xf numFmtId="49" fontId="3" fillId="0" borderId="30"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36"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179" fontId="3" fillId="0" borderId="37" xfId="0" applyNumberFormat="1" applyFont="1" applyBorder="1" applyAlignment="1">
      <alignment horizontal="left" vertical="center"/>
    </xf>
    <xf numFmtId="179" fontId="3" fillId="0" borderId="27" xfId="0" applyNumberFormat="1" applyFont="1" applyBorder="1" applyAlignment="1">
      <alignment horizontal="left" vertical="center"/>
    </xf>
    <xf numFmtId="179" fontId="3" fillId="0" borderId="28" xfId="0" applyNumberFormat="1" applyFont="1" applyBorder="1" applyAlignment="1">
      <alignment horizontal="left" vertical="center"/>
    </xf>
    <xf numFmtId="49" fontId="5" fillId="36" borderId="0" xfId="0" applyNumberFormat="1" applyFont="1" applyFill="1" applyAlignment="1">
      <alignment horizontal="left" vertical="center"/>
    </xf>
    <xf numFmtId="49" fontId="3" fillId="36" borderId="80" xfId="0" applyNumberFormat="1" applyFont="1" applyFill="1" applyBorder="1" applyAlignment="1">
      <alignment horizontal="left" vertical="center"/>
    </xf>
    <xf numFmtId="0" fontId="3" fillId="36" borderId="3" xfId="0" applyFont="1" applyFill="1" applyBorder="1" applyAlignment="1">
      <alignment horizontal="left" vertical="center"/>
    </xf>
    <xf numFmtId="49" fontId="3" fillId="36" borderId="20" xfId="0" applyNumberFormat="1" applyFont="1" applyFill="1" applyBorder="1" applyAlignment="1">
      <alignment horizontal="left" vertical="center"/>
    </xf>
    <xf numFmtId="0" fontId="3" fillId="36" borderId="4" xfId="0" applyFont="1" applyFill="1" applyBorder="1" applyAlignment="1">
      <alignment horizontal="left" vertical="center"/>
    </xf>
    <xf numFmtId="49" fontId="3" fillId="36" borderId="74" xfId="0" applyNumberFormat="1" applyFont="1" applyFill="1" applyBorder="1" applyAlignment="1">
      <alignment horizontal="left" vertical="center" wrapText="1"/>
    </xf>
    <xf numFmtId="0" fontId="3" fillId="36" borderId="22" xfId="0" applyFont="1" applyFill="1" applyBorder="1" applyAlignment="1">
      <alignment horizontal="left" vertical="center" wrapText="1"/>
    </xf>
    <xf numFmtId="0" fontId="3" fillId="36" borderId="21" xfId="0" applyFont="1" applyFill="1" applyBorder="1" applyAlignment="1">
      <alignment horizontal="left" vertical="center" wrapText="1"/>
    </xf>
    <xf numFmtId="0" fontId="3" fillId="36" borderId="29" xfId="0" applyFont="1" applyFill="1" applyBorder="1" applyAlignment="1">
      <alignment horizontal="left" vertical="center" wrapText="1"/>
    </xf>
    <xf numFmtId="0" fontId="3" fillId="36" borderId="1" xfId="0" applyFont="1" applyFill="1" applyBorder="1" applyAlignment="1">
      <alignment horizontal="left" vertical="center" wrapText="1"/>
    </xf>
    <xf numFmtId="0" fontId="3" fillId="36" borderId="75" xfId="0" applyFont="1" applyFill="1" applyBorder="1" applyAlignment="1">
      <alignment horizontal="left" vertical="center" wrapText="1"/>
    </xf>
    <xf numFmtId="49" fontId="3" fillId="36" borderId="30" xfId="0" applyNumberFormat="1" applyFont="1" applyFill="1" applyBorder="1" applyAlignment="1">
      <alignment horizontal="left" vertical="center"/>
    </xf>
    <xf numFmtId="0" fontId="3" fillId="36" borderId="22" xfId="0" applyFont="1" applyFill="1" applyBorder="1" applyAlignment="1">
      <alignment horizontal="left" vertical="center"/>
    </xf>
    <xf numFmtId="0" fontId="3" fillId="36" borderId="23" xfId="0" applyFont="1" applyFill="1" applyBorder="1" applyAlignment="1">
      <alignment horizontal="left" vertical="center"/>
    </xf>
    <xf numFmtId="0" fontId="0" fillId="36" borderId="36" xfId="0" applyFill="1" applyBorder="1" applyAlignment="1">
      <alignment horizontal="left" vertical="center"/>
    </xf>
    <xf numFmtId="0" fontId="0" fillId="36" borderId="1" xfId="0" applyFill="1" applyBorder="1" applyAlignment="1">
      <alignment horizontal="left" vertical="center"/>
    </xf>
    <xf numFmtId="0" fontId="0" fillId="36" borderId="5" xfId="0" applyFill="1" applyBorder="1" applyAlignment="1">
      <alignment horizontal="left" vertical="center"/>
    </xf>
    <xf numFmtId="49" fontId="3" fillId="36" borderId="77" xfId="0" applyNumberFormat="1" applyFont="1" applyFill="1" applyBorder="1" applyAlignment="1">
      <alignment horizontal="left" vertical="center"/>
    </xf>
    <xf numFmtId="0" fontId="3" fillId="36" borderId="27" xfId="0" applyFont="1" applyFill="1" applyBorder="1" applyAlignment="1">
      <alignment horizontal="left" vertical="center"/>
    </xf>
    <xf numFmtId="0" fontId="3" fillId="36" borderId="28" xfId="0" applyFont="1" applyFill="1" applyBorder="1" applyAlignment="1">
      <alignment horizontal="left" vertical="center"/>
    </xf>
    <xf numFmtId="49" fontId="3" fillId="4" borderId="61" xfId="0" applyNumberFormat="1" applyFont="1" applyFill="1" applyBorder="1" applyAlignment="1">
      <alignment horizontal="left" vertical="center"/>
    </xf>
    <xf numFmtId="180" fontId="4" fillId="0" borderId="20"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9" fontId="4" fillId="0" borderId="12" xfId="0" applyNumberFormat="1" applyFont="1" applyBorder="1" applyAlignment="1">
      <alignment horizontal="left" vertical="center" wrapText="1"/>
    </xf>
    <xf numFmtId="9" fontId="4" fillId="0" borderId="18" xfId="0" applyNumberFormat="1" applyFont="1" applyBorder="1" applyAlignment="1">
      <alignment horizontal="left" vertical="center" wrapText="1"/>
    </xf>
    <xf numFmtId="49" fontId="3" fillId="4" borderId="44"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4" borderId="48" xfId="0" applyNumberFormat="1" applyFont="1" applyFill="1" applyBorder="1" applyAlignment="1">
      <alignment horizontal="left" vertical="center" wrapText="1"/>
    </xf>
    <xf numFmtId="49" fontId="3" fillId="35" borderId="6" xfId="0" applyNumberFormat="1" applyFont="1" applyFill="1" applyBorder="1" applyAlignment="1">
      <alignment horizontal="left" vertical="center"/>
    </xf>
    <xf numFmtId="49" fontId="3" fillId="35" borderId="19" xfId="0" applyNumberFormat="1" applyFont="1" applyFill="1" applyBorder="1" applyAlignment="1">
      <alignment horizontal="left" vertical="center"/>
    </xf>
    <xf numFmtId="49" fontId="3" fillId="35" borderId="37" xfId="0" applyNumberFormat="1" applyFont="1" applyFill="1" applyBorder="1" applyAlignment="1">
      <alignment horizontal="left" vertical="center"/>
    </xf>
    <xf numFmtId="49" fontId="3" fillId="35" borderId="27" xfId="0" applyNumberFormat="1" applyFont="1" applyFill="1" applyBorder="1" applyAlignment="1">
      <alignment horizontal="left" vertical="center"/>
    </xf>
    <xf numFmtId="49" fontId="3" fillId="35" borderId="26" xfId="0" applyNumberFormat="1" applyFont="1" applyFill="1" applyBorder="1" applyAlignment="1">
      <alignment horizontal="left" vertical="center"/>
    </xf>
    <xf numFmtId="0" fontId="3" fillId="4" borderId="15" xfId="0" applyFont="1" applyFill="1" applyBorder="1" applyAlignment="1">
      <alignment horizontal="left" vertical="center" wrapText="1"/>
    </xf>
    <xf numFmtId="179" fontId="4" fillId="0" borderId="30" xfId="0" applyNumberFormat="1" applyFont="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3" xfId="0" applyNumberFormat="1" applyFont="1" applyBorder="1" applyAlignment="1">
      <alignment horizontal="left" vertical="center" wrapText="1"/>
    </xf>
    <xf numFmtId="179" fontId="4" fillId="0" borderId="36"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0" fontId="0" fillId="0" borderId="0" xfId="0" applyAlignment="1">
      <alignment horizontal="left" vertical="center"/>
    </xf>
    <xf numFmtId="0" fontId="3" fillId="4" borderId="98" xfId="0" applyFont="1" applyFill="1" applyBorder="1" applyAlignment="1">
      <alignment horizontal="left" vertical="center"/>
    </xf>
    <xf numFmtId="0" fontId="3" fillId="4" borderId="40" xfId="0" applyFont="1" applyFill="1" applyBorder="1" applyAlignment="1">
      <alignment horizontal="left" vertical="center"/>
    </xf>
    <xf numFmtId="0" fontId="3" fillId="4" borderId="99" xfId="0" applyFont="1" applyFill="1" applyBorder="1" applyAlignment="1">
      <alignment horizontal="left" vertical="center"/>
    </xf>
    <xf numFmtId="182" fontId="4" fillId="0" borderId="39" xfId="0" applyNumberFormat="1" applyFont="1" applyBorder="1" applyAlignment="1">
      <alignment horizontal="right" vertical="center"/>
    </xf>
    <xf numFmtId="182" fontId="4" fillId="0" borderId="40"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182" fontId="4" fillId="0" borderId="20" xfId="0" applyNumberFormat="1" applyFont="1" applyBorder="1" applyAlignment="1">
      <alignment horizontal="right" vertical="center"/>
    </xf>
    <xf numFmtId="182" fontId="4" fillId="0" borderId="3" xfId="0" applyNumberFormat="1" applyFont="1" applyBorder="1" applyAlignment="1">
      <alignment horizontal="right" vertical="center"/>
    </xf>
    <xf numFmtId="0" fontId="3" fillId="4" borderId="79" xfId="0" applyFont="1" applyFill="1" applyBorder="1" applyAlignment="1">
      <alignment horizontal="left" vertical="center" wrapText="1"/>
    </xf>
    <xf numFmtId="0" fontId="0" fillId="0" borderId="0" xfId="0">
      <alignment vertical="center"/>
    </xf>
    <xf numFmtId="0" fontId="3" fillId="4" borderId="44" xfId="0" applyFont="1" applyFill="1" applyBorder="1" applyAlignment="1">
      <alignment horizontal="left" vertical="center"/>
    </xf>
    <xf numFmtId="0" fontId="3" fillId="4" borderId="2" xfId="0" applyFont="1" applyFill="1" applyBorder="1" applyAlignment="1">
      <alignment horizontal="left" vertical="center"/>
    </xf>
    <xf numFmtId="0" fontId="4" fillId="0" borderId="20" xfId="0" applyFont="1" applyBorder="1" applyAlignment="1">
      <alignment horizontal="right" vertical="center"/>
    </xf>
    <xf numFmtId="0" fontId="4" fillId="0" borderId="3" xfId="0" applyFont="1" applyBorder="1" applyAlignment="1">
      <alignment horizontal="right" vertical="center"/>
    </xf>
    <xf numFmtId="0" fontId="3" fillId="4" borderId="48" xfId="0" applyFont="1" applyFill="1" applyBorder="1" applyAlignment="1">
      <alignment horizontal="left" vertical="center"/>
    </xf>
    <xf numFmtId="0" fontId="3" fillId="4" borderId="53" xfId="0" applyFont="1" applyFill="1" applyBorder="1">
      <alignment vertical="center"/>
    </xf>
    <xf numFmtId="0" fontId="3" fillId="4" borderId="79" xfId="0" applyFont="1" applyFill="1" applyBorder="1">
      <alignment vertical="center"/>
    </xf>
    <xf numFmtId="0" fontId="3" fillId="0" borderId="47" xfId="0" applyFont="1" applyBorder="1" applyAlignment="1">
      <alignment horizontal="left" vertical="center" wrapText="1"/>
    </xf>
    <xf numFmtId="188" fontId="4" fillId="0" borderId="6" xfId="0" applyNumberFormat="1" applyFont="1" applyBorder="1" applyAlignment="1">
      <alignment horizontal="right" vertical="center"/>
    </xf>
    <xf numFmtId="188" fontId="4" fillId="0" borderId="10" xfId="0" applyNumberFormat="1" applyFont="1" applyBorder="1" applyAlignment="1">
      <alignment horizontal="right" vertical="center"/>
    </xf>
    <xf numFmtId="188" fontId="4" fillId="0" borderId="27" xfId="0" applyNumberFormat="1" applyFont="1" applyBorder="1" applyAlignment="1">
      <alignment horizontal="center" vertical="center"/>
    </xf>
    <xf numFmtId="188" fontId="4" fillId="0" borderId="28" xfId="0" applyNumberFormat="1" applyFont="1" applyBorder="1" applyAlignment="1">
      <alignment horizontal="center" vertical="center"/>
    </xf>
    <xf numFmtId="0" fontId="3" fillId="4" borderId="30" xfId="0" applyFont="1" applyFill="1" applyBorder="1" applyAlignment="1">
      <alignment horizontal="left" vertical="center"/>
    </xf>
    <xf numFmtId="0" fontId="3" fillId="4" borderId="16" xfId="0" applyFont="1" applyFill="1" applyBorder="1" applyAlignment="1">
      <alignment horizontal="left" vertical="center"/>
    </xf>
    <xf numFmtId="0" fontId="3" fillId="4" borderId="36" xfId="0" applyFont="1" applyFill="1" applyBorder="1" applyAlignment="1">
      <alignment horizontal="left" vertical="center"/>
    </xf>
    <xf numFmtId="0" fontId="3" fillId="4" borderId="47" xfId="0" applyFont="1" applyFill="1" applyBorder="1" applyAlignment="1">
      <alignment horizontal="left" vertical="center"/>
    </xf>
    <xf numFmtId="0" fontId="4" fillId="37" borderId="3" xfId="0" applyFont="1" applyFill="1" applyBorder="1" applyAlignment="1">
      <alignment horizontal="right" vertical="center"/>
    </xf>
    <xf numFmtId="0" fontId="5" fillId="0" borderId="0" xfId="0" applyFont="1">
      <alignment vertical="center"/>
    </xf>
    <xf numFmtId="0" fontId="5" fillId="37" borderId="0" xfId="0" applyFont="1" applyFill="1">
      <alignment vertical="center"/>
    </xf>
    <xf numFmtId="0" fontId="3" fillId="4" borderId="77" xfId="0" applyFont="1" applyFill="1" applyBorder="1">
      <alignment vertical="center"/>
    </xf>
    <xf numFmtId="0" fontId="3" fillId="4" borderId="26" xfId="0" applyFont="1" applyFill="1" applyBorder="1">
      <alignment vertical="center"/>
    </xf>
    <xf numFmtId="0" fontId="7" fillId="36" borderId="52" xfId="0" applyFont="1" applyFill="1" applyBorder="1" applyAlignment="1">
      <alignment horizontal="left" vertical="center"/>
    </xf>
    <xf numFmtId="0" fontId="7" fillId="36" borderId="33" xfId="0" applyFont="1" applyFill="1" applyBorder="1" applyAlignment="1">
      <alignment horizontal="left" vertical="center"/>
    </xf>
    <xf numFmtId="0" fontId="7" fillId="36" borderId="78" xfId="0" applyFont="1" applyFill="1" applyBorder="1" applyAlignment="1">
      <alignment horizontal="left" vertical="center"/>
    </xf>
    <xf numFmtId="0" fontId="3" fillId="36" borderId="76" xfId="0" applyFont="1" applyFill="1" applyBorder="1" applyAlignment="1">
      <alignment horizontal="left" vertical="center"/>
    </xf>
    <xf numFmtId="0" fontId="3" fillId="36" borderId="10" xfId="0" applyFont="1" applyFill="1" applyBorder="1" applyAlignment="1">
      <alignment horizontal="left" vertical="center"/>
    </xf>
    <xf numFmtId="0" fontId="3" fillId="36" borderId="19" xfId="0" applyFont="1" applyFill="1" applyBorder="1" applyAlignment="1">
      <alignment horizontal="left" vertical="center"/>
    </xf>
    <xf numFmtId="0" fontId="3" fillId="36" borderId="6" xfId="0" applyFont="1" applyFill="1" applyBorder="1" applyAlignment="1">
      <alignment horizontal="left" vertical="center"/>
    </xf>
    <xf numFmtId="49" fontId="4" fillId="36" borderId="6" xfId="0" applyNumberFormat="1" applyFont="1" applyFill="1" applyBorder="1" applyAlignment="1">
      <alignment horizontal="left" vertical="center"/>
    </xf>
    <xf numFmtId="0" fontId="4" fillId="36" borderId="10" xfId="0" applyFont="1" applyFill="1" applyBorder="1" applyAlignment="1">
      <alignment horizontal="left" vertical="center"/>
    </xf>
    <xf numFmtId="0" fontId="4" fillId="36" borderId="11" xfId="0" applyFont="1" applyFill="1" applyBorder="1" applyAlignment="1">
      <alignment horizontal="left" vertical="center"/>
    </xf>
    <xf numFmtId="0" fontId="3" fillId="36" borderId="74" xfId="0" applyFont="1" applyFill="1" applyBorder="1" applyAlignment="1">
      <alignment horizontal="left" vertical="center"/>
    </xf>
    <xf numFmtId="0" fontId="3" fillId="36" borderId="21" xfId="0" applyFont="1" applyFill="1" applyBorder="1" applyAlignment="1">
      <alignment horizontal="left" vertical="center"/>
    </xf>
    <xf numFmtId="0" fontId="3" fillId="36" borderId="77" xfId="0" applyFont="1" applyFill="1" applyBorder="1" applyAlignment="1">
      <alignment horizontal="left" vertical="center"/>
    </xf>
    <xf numFmtId="0" fontId="3" fillId="36" borderId="26" xfId="0" applyFont="1" applyFill="1" applyBorder="1" applyAlignment="1">
      <alignment horizontal="left" vertical="center"/>
    </xf>
    <xf numFmtId="49" fontId="3" fillId="36" borderId="37" xfId="0" applyNumberFormat="1" applyFont="1" applyFill="1" applyBorder="1" applyAlignment="1">
      <alignment horizontal="left" vertical="center"/>
    </xf>
    <xf numFmtId="0" fontId="15" fillId="0" borderId="2" xfId="0" applyFont="1" applyBorder="1">
      <alignment vertical="center"/>
    </xf>
    <xf numFmtId="0" fontId="9" fillId="0" borderId="2" xfId="0" applyFont="1" applyBorder="1">
      <alignment vertical="center"/>
    </xf>
    <xf numFmtId="49" fontId="3" fillId="38" borderId="20" xfId="0" applyNumberFormat="1" applyFont="1" applyFill="1" applyBorder="1" applyAlignment="1">
      <alignment horizontal="left" vertical="center"/>
    </xf>
    <xf numFmtId="0" fontId="3" fillId="38" borderId="3" xfId="0" applyFont="1" applyFill="1" applyBorder="1" applyAlignment="1">
      <alignment horizontal="left" vertical="center"/>
    </xf>
    <xf numFmtId="0" fontId="3" fillId="38" borderId="4" xfId="0" applyFont="1" applyFill="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49" fontId="4" fillId="38" borderId="6" xfId="0" applyNumberFormat="1" applyFont="1" applyFill="1" applyBorder="1" applyAlignment="1">
      <alignment horizontal="left" vertical="center"/>
    </xf>
    <xf numFmtId="0" fontId="4" fillId="38" borderId="10" xfId="0" applyFont="1" applyFill="1" applyBorder="1" applyAlignment="1">
      <alignment horizontal="left" vertical="center"/>
    </xf>
    <xf numFmtId="0" fontId="4" fillId="38" borderId="11" xfId="0" applyFont="1" applyFill="1" applyBorder="1" applyAlignment="1">
      <alignment horizontal="left" vertical="center"/>
    </xf>
    <xf numFmtId="49" fontId="4" fillId="0" borderId="6" xfId="0" applyNumberFormat="1" applyFont="1" applyBorder="1">
      <alignment vertical="center"/>
    </xf>
    <xf numFmtId="49" fontId="4" fillId="0" borderId="10" xfId="0" applyNumberFormat="1" applyFont="1" applyBorder="1">
      <alignment vertical="center"/>
    </xf>
    <xf numFmtId="49" fontId="3" fillId="38" borderId="37" xfId="0" applyNumberFormat="1" applyFont="1" applyFill="1" applyBorder="1" applyAlignment="1">
      <alignment horizontal="left" vertical="center"/>
    </xf>
    <xf numFmtId="0" fontId="3" fillId="38" borderId="27" xfId="0" applyFont="1" applyFill="1" applyBorder="1" applyAlignment="1">
      <alignment horizontal="left" vertical="center"/>
    </xf>
    <xf numFmtId="0" fontId="3" fillId="38" borderId="28" xfId="0" applyFont="1" applyFill="1" applyBorder="1" applyAlignment="1">
      <alignment horizontal="left" vertical="center"/>
    </xf>
    <xf numFmtId="49" fontId="4" fillId="36" borderId="6" xfId="0" applyNumberFormat="1" applyFont="1" applyFill="1" applyBorder="1">
      <alignment vertical="center"/>
    </xf>
    <xf numFmtId="49" fontId="4" fillId="36" borderId="10" xfId="0" applyNumberFormat="1" applyFont="1" applyFill="1" applyBorder="1">
      <alignment vertical="center"/>
    </xf>
    <xf numFmtId="0" fontId="4" fillId="36" borderId="10" xfId="0" applyFont="1" applyFill="1" applyBorder="1">
      <alignment vertical="center"/>
    </xf>
    <xf numFmtId="0" fontId="4" fillId="36" borderId="11" xfId="0" applyFont="1" applyFill="1" applyBorder="1">
      <alignment vertical="center"/>
    </xf>
    <xf numFmtId="49" fontId="3" fillId="38" borderId="27" xfId="0" applyNumberFormat="1" applyFont="1" applyFill="1" applyBorder="1" applyAlignment="1">
      <alignment horizontal="left" vertical="center"/>
    </xf>
    <xf numFmtId="49" fontId="3" fillId="38" borderId="28" xfId="0" applyNumberFormat="1" applyFont="1" applyFill="1" applyBorder="1" applyAlignment="1">
      <alignment horizontal="left" vertical="center"/>
    </xf>
    <xf numFmtId="0" fontId="3" fillId="36" borderId="33" xfId="0" applyFont="1" applyFill="1" applyBorder="1" applyAlignment="1">
      <alignment horizontal="left" vertical="center"/>
    </xf>
    <xf numFmtId="0" fontId="3" fillId="36" borderId="78" xfId="0" applyFont="1" applyFill="1" applyBorder="1" applyAlignment="1">
      <alignment horizontal="left" vertical="center"/>
    </xf>
    <xf numFmtId="49" fontId="4" fillId="38" borderId="10" xfId="0" applyNumberFormat="1" applyFont="1" applyFill="1" applyBorder="1" applyAlignment="1">
      <alignment horizontal="left" vertical="center"/>
    </xf>
    <xf numFmtId="49" fontId="4" fillId="38" borderId="11" xfId="0" applyNumberFormat="1" applyFont="1" applyFill="1" applyBorder="1" applyAlignment="1">
      <alignment horizontal="left" vertical="center"/>
    </xf>
    <xf numFmtId="49" fontId="3" fillId="4" borderId="43" xfId="0" applyNumberFormat="1" applyFont="1" applyFill="1" applyBorder="1" applyAlignment="1">
      <alignment horizontal="left" vertical="center"/>
    </xf>
    <xf numFmtId="0" fontId="4" fillId="0" borderId="10"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38" borderId="20" xfId="0" applyFont="1" applyFill="1" applyBorder="1" applyAlignment="1" applyProtection="1">
      <alignment horizontal="left" vertical="center" shrinkToFit="1"/>
      <protection locked="0"/>
    </xf>
    <xf numFmtId="0" fontId="3" fillId="38" borderId="3" xfId="0" applyFont="1" applyFill="1" applyBorder="1" applyAlignment="1" applyProtection="1">
      <alignment horizontal="left" vertical="center" shrinkToFit="1"/>
      <protection locked="0"/>
    </xf>
    <xf numFmtId="0" fontId="3" fillId="38" borderId="4" xfId="0" applyFont="1" applyFill="1" applyBorder="1" applyAlignment="1" applyProtection="1">
      <alignment horizontal="left" vertical="center" shrinkToFit="1"/>
      <protection locked="0"/>
    </xf>
    <xf numFmtId="0" fontId="5" fillId="0" borderId="2" xfId="0" applyFont="1" applyBorder="1">
      <alignment vertical="center"/>
    </xf>
    <xf numFmtId="0" fontId="14" fillId="0" borderId="2" xfId="0" applyFont="1" applyBorder="1">
      <alignment vertical="center"/>
    </xf>
    <xf numFmtId="49" fontId="4" fillId="0" borderId="6" xfId="0" applyNumberFormat="1" applyFont="1" applyBorder="1" applyAlignment="1">
      <alignment vertical="center" wrapText="1"/>
    </xf>
    <xf numFmtId="49" fontId="4" fillId="0" borderId="10" xfId="0" applyNumberFormat="1" applyFont="1" applyBorder="1" applyAlignment="1">
      <alignment vertical="center" wrapText="1"/>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49" fontId="3" fillId="4" borderId="7" xfId="0" applyNumberFormat="1" applyFont="1" applyFill="1" applyBorder="1" applyAlignment="1">
      <alignment horizontal="left" vertical="center"/>
    </xf>
    <xf numFmtId="49" fontId="3" fillId="4" borderId="36" xfId="0" applyNumberFormat="1" applyFont="1" applyFill="1" applyBorder="1" applyAlignment="1">
      <alignment horizontal="left" vertical="center"/>
    </xf>
    <xf numFmtId="49" fontId="3" fillId="35" borderId="11" xfId="0" applyNumberFormat="1" applyFont="1" applyFill="1" applyBorder="1" applyAlignment="1">
      <alignment horizontal="left" vertical="center"/>
    </xf>
    <xf numFmtId="49" fontId="3" fillId="4" borderId="25"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4" borderId="19" xfId="0" applyNumberFormat="1"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78" xfId="0" applyFont="1" applyFill="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37" xfId="0" applyNumberFormat="1" applyFont="1" applyBorder="1" applyAlignment="1">
      <alignment horizontal="left" vertical="center"/>
    </xf>
    <xf numFmtId="0" fontId="3" fillId="35" borderId="30" xfId="0" applyFont="1" applyFill="1" applyBorder="1" applyAlignment="1">
      <alignment horizontal="left" vertical="center"/>
    </xf>
    <xf numFmtId="0" fontId="3" fillId="35" borderId="21" xfId="0" applyFont="1" applyFill="1" applyBorder="1" applyAlignment="1">
      <alignment horizontal="left" vertical="center"/>
    </xf>
    <xf numFmtId="0" fontId="3" fillId="35" borderId="16" xfId="0" applyFont="1" applyFill="1" applyBorder="1" applyAlignment="1">
      <alignment horizontal="left" vertical="center"/>
    </xf>
    <xf numFmtId="0" fontId="3" fillId="35" borderId="79" xfId="0" applyFont="1" applyFill="1" applyBorder="1" applyAlignment="1">
      <alignment horizontal="left" vertical="center"/>
    </xf>
    <xf numFmtId="0" fontId="3" fillId="35" borderId="47" xfId="0" applyFont="1" applyFill="1" applyBorder="1" applyAlignment="1">
      <alignment horizontal="left" vertical="center"/>
    </xf>
    <xf numFmtId="0" fontId="3" fillId="35" borderId="48" xfId="0" applyFont="1" applyFill="1" applyBorder="1" applyAlignment="1">
      <alignment horizontal="left" vertical="center"/>
    </xf>
    <xf numFmtId="0" fontId="3" fillId="35" borderId="32" xfId="0" applyFont="1" applyFill="1" applyBorder="1" applyAlignment="1">
      <alignment horizontal="left" vertical="center"/>
    </xf>
    <xf numFmtId="0" fontId="3" fillId="35" borderId="78" xfId="0" applyFont="1" applyFill="1" applyBorder="1" applyAlignment="1">
      <alignment horizontal="left" vertical="center"/>
    </xf>
    <xf numFmtId="0" fontId="3" fillId="35" borderId="36" xfId="0" applyFont="1" applyFill="1" applyBorder="1" applyAlignment="1">
      <alignment horizontal="left" vertical="center"/>
    </xf>
    <xf numFmtId="0" fontId="3" fillId="35" borderId="75" xfId="0" applyFont="1" applyFill="1" applyBorder="1" applyAlignment="1">
      <alignment horizontal="left" vertical="center"/>
    </xf>
    <xf numFmtId="49" fontId="3" fillId="35" borderId="37" xfId="0" applyNumberFormat="1" applyFont="1" applyFill="1" applyBorder="1" applyAlignment="1">
      <alignment horizontal="left" vertical="center" shrinkToFit="1"/>
    </xf>
    <xf numFmtId="49" fontId="3" fillId="35" borderId="27" xfId="0" applyNumberFormat="1" applyFont="1" applyFill="1" applyBorder="1" applyAlignment="1">
      <alignment horizontal="left" vertical="center" shrinkToFit="1"/>
    </xf>
    <xf numFmtId="49" fontId="3" fillId="35" borderId="28" xfId="0" applyNumberFormat="1" applyFont="1" applyFill="1" applyBorder="1" applyAlignment="1">
      <alignment horizontal="left" vertical="center" shrinkToFit="1"/>
    </xf>
    <xf numFmtId="49" fontId="3" fillId="35" borderId="6" xfId="0" applyNumberFormat="1" applyFont="1" applyFill="1" applyBorder="1" applyAlignment="1">
      <alignment horizontal="left" vertical="center" shrinkToFit="1"/>
    </xf>
    <xf numFmtId="49" fontId="3" fillId="35" borderId="10" xfId="0" applyNumberFormat="1" applyFont="1" applyFill="1" applyBorder="1" applyAlignment="1">
      <alignment horizontal="left" vertical="center" shrinkToFit="1"/>
    </xf>
    <xf numFmtId="49" fontId="3" fillId="35" borderId="11" xfId="0" applyNumberFormat="1" applyFont="1" applyFill="1" applyBorder="1" applyAlignment="1">
      <alignment horizontal="left" vertical="center" shrinkToFit="1"/>
    </xf>
    <xf numFmtId="49" fontId="3" fillId="35" borderId="4" xfId="0" applyNumberFormat="1"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xf>
    <xf numFmtId="49" fontId="3" fillId="3" borderId="11" xfId="0" applyNumberFormat="1" applyFont="1" applyFill="1" applyBorder="1" applyAlignment="1">
      <alignment horizontal="left" vertical="center"/>
    </xf>
    <xf numFmtId="49" fontId="3" fillId="4" borderId="32" xfId="0" applyNumberFormat="1" applyFont="1" applyFill="1" applyBorder="1" applyAlignment="1">
      <alignment horizontal="left" vertical="center"/>
    </xf>
    <xf numFmtId="49" fontId="3" fillId="4" borderId="78" xfId="0" applyNumberFormat="1" applyFont="1" applyFill="1" applyBorder="1" applyAlignment="1">
      <alignment horizontal="left" vertical="center"/>
    </xf>
    <xf numFmtId="49" fontId="3" fillId="0" borderId="20"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36" xfId="0" applyFont="1" applyFill="1" applyBorder="1" applyAlignment="1">
      <alignment horizontal="left" vertical="center" wrapText="1"/>
    </xf>
    <xf numFmtId="49" fontId="3" fillId="35" borderId="6" xfId="0" applyNumberFormat="1" applyFont="1" applyFill="1" applyBorder="1" applyAlignment="1">
      <alignment horizontal="center" vertical="center"/>
    </xf>
    <xf numFmtId="49" fontId="3" fillId="35" borderId="10" xfId="0" applyNumberFormat="1" applyFont="1" applyFill="1" applyBorder="1" applyAlignment="1">
      <alignment horizontal="center" vertical="center"/>
    </xf>
    <xf numFmtId="49" fontId="3" fillId="35" borderId="11" xfId="0" applyNumberFormat="1" applyFont="1" applyFill="1" applyBorder="1" applyAlignment="1">
      <alignment horizontal="center" vertical="center"/>
    </xf>
    <xf numFmtId="0" fontId="3" fillId="35" borderId="11" xfId="0" applyFont="1" applyFill="1" applyBorder="1" applyAlignment="1">
      <alignment horizontal="left" vertical="center"/>
    </xf>
    <xf numFmtId="49" fontId="3" fillId="4" borderId="33" xfId="0" applyNumberFormat="1" applyFont="1" applyFill="1" applyBorder="1" applyAlignment="1">
      <alignment horizontal="left" vertical="center"/>
    </xf>
    <xf numFmtId="49" fontId="3" fillId="4" borderId="34" xfId="0" applyNumberFormat="1" applyFont="1" applyFill="1" applyBorder="1" applyAlignment="1">
      <alignment horizontal="left" vertical="center"/>
    </xf>
    <xf numFmtId="0" fontId="3" fillId="0" borderId="0" xfId="0" applyFont="1" applyAlignment="1">
      <alignment vertical="center" wrapText="1"/>
    </xf>
    <xf numFmtId="0" fontId="3" fillId="0" borderId="0" xfId="0" applyFont="1">
      <alignment vertical="center"/>
    </xf>
    <xf numFmtId="0" fontId="0" fillId="0" borderId="1" xfId="0" applyBorder="1" applyAlignment="1">
      <alignment horizontal="left" vertical="center"/>
    </xf>
    <xf numFmtId="0" fontId="3" fillId="37" borderId="0" xfId="0" applyFont="1" applyFill="1">
      <alignment vertical="center"/>
    </xf>
    <xf numFmtId="0" fontId="3" fillId="4" borderId="16" xfId="0" applyFont="1" applyFill="1" applyBorder="1" applyAlignment="1">
      <alignment horizontal="left" vertical="center" wrapText="1"/>
    </xf>
    <xf numFmtId="0" fontId="3" fillId="0" borderId="30"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left" vertical="center" wrapText="1"/>
    </xf>
    <xf numFmtId="0" fontId="0" fillId="0" borderId="10" xfId="0" applyBorder="1" applyAlignment="1">
      <alignment horizontal="left" vertical="center"/>
    </xf>
    <xf numFmtId="49" fontId="3" fillId="4" borderId="43" xfId="0" applyNumberFormat="1" applyFont="1" applyFill="1" applyBorder="1" applyAlignment="1">
      <alignment horizontal="center" vertical="center"/>
    </xf>
    <xf numFmtId="49" fontId="3" fillId="4" borderId="24" xfId="0" applyNumberFormat="1" applyFont="1" applyFill="1" applyBorder="1" applyAlignment="1">
      <alignment horizontal="center" vertical="center"/>
    </xf>
    <xf numFmtId="0" fontId="3" fillId="4" borderId="37" xfId="0" applyFont="1" applyFill="1" applyBorder="1" applyAlignment="1">
      <alignment horizontal="left" vertical="center" wrapText="1"/>
    </xf>
    <xf numFmtId="0" fontId="3" fillId="0" borderId="37" xfId="0" applyFont="1" applyBorder="1" applyAlignment="1">
      <alignment horizontal="left" vertical="top"/>
    </xf>
    <xf numFmtId="0" fontId="7" fillId="0" borderId="36"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3" fillId="0" borderId="30"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lignment vertical="center"/>
    </xf>
    <xf numFmtId="49" fontId="3" fillId="0" borderId="23" xfId="0" applyNumberFormat="1" applyFont="1" applyBorder="1">
      <alignment vertical="center"/>
    </xf>
    <xf numFmtId="0" fontId="3" fillId="35" borderId="92" xfId="0" applyFont="1" applyFill="1" applyBorder="1" applyAlignment="1">
      <alignment horizontal="left" vertical="center"/>
    </xf>
    <xf numFmtId="0" fontId="3" fillId="35" borderId="43" xfId="0" applyFont="1" applyFill="1" applyBorder="1" applyAlignment="1">
      <alignment horizontal="left" vertical="center"/>
    </xf>
    <xf numFmtId="0" fontId="3" fillId="35" borderId="17" xfId="0" applyFont="1" applyFill="1" applyBorder="1" applyAlignment="1">
      <alignment horizontal="left" vertical="center" wrapText="1"/>
    </xf>
    <xf numFmtId="0" fontId="3" fillId="35" borderId="24" xfId="0" applyFont="1" applyFill="1" applyBorder="1" applyAlignment="1">
      <alignment horizontal="left" vertical="center" wrapText="1"/>
    </xf>
    <xf numFmtId="49" fontId="3" fillId="0" borderId="1" xfId="0" applyNumberFormat="1" applyFont="1" applyBorder="1">
      <alignment vertical="center"/>
    </xf>
    <xf numFmtId="49" fontId="3" fillId="0" borderId="5" xfId="0" applyNumberFormat="1" applyFont="1" applyBorder="1">
      <alignment vertical="center"/>
    </xf>
    <xf numFmtId="0" fontId="3" fillId="4" borderId="98" xfId="0" applyFont="1" applyFill="1" applyBorder="1" applyAlignment="1">
      <alignment horizontal="center" vertical="center"/>
    </xf>
    <xf numFmtId="0" fontId="3" fillId="4" borderId="40" xfId="0" applyFont="1" applyFill="1" applyBorder="1" applyAlignment="1">
      <alignment horizontal="center" vertical="center"/>
    </xf>
    <xf numFmtId="0" fontId="0" fillId="0" borderId="2" xfId="0" applyBorder="1">
      <alignment vertical="center"/>
    </xf>
    <xf numFmtId="0" fontId="3" fillId="4" borderId="34" xfId="0" applyFont="1" applyFill="1" applyBorder="1" applyAlignment="1">
      <alignment horizontal="left" vertical="center"/>
    </xf>
    <xf numFmtId="0" fontId="3" fillId="4" borderId="8" xfId="0" applyFont="1" applyFill="1" applyBorder="1">
      <alignment vertical="center"/>
    </xf>
    <xf numFmtId="0" fontId="3" fillId="4" borderId="81" xfId="0" applyFont="1" applyFill="1" applyBorder="1">
      <alignment vertical="center"/>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0" fontId="8" fillId="0" borderId="0" xfId="0" applyFont="1" applyAlignment="1">
      <alignment vertical="top"/>
    </xf>
    <xf numFmtId="0" fontId="3" fillId="0" borderId="67" xfId="0" applyFont="1" applyBorder="1" applyAlignment="1">
      <alignment horizontal="left" vertical="center"/>
    </xf>
    <xf numFmtId="0" fontId="0" fillId="0" borderId="101" xfId="0" applyBorder="1" applyAlignment="1">
      <alignment horizontal="left" vertical="center"/>
    </xf>
    <xf numFmtId="0" fontId="3" fillId="35" borderId="68" xfId="0" applyFont="1" applyFill="1" applyBorder="1" applyAlignment="1">
      <alignment horizontal="center" vertical="center"/>
    </xf>
    <xf numFmtId="0" fontId="3" fillId="35" borderId="100" xfId="0" applyFont="1" applyFill="1" applyBorder="1" applyAlignment="1">
      <alignment horizontal="center" vertical="center"/>
    </xf>
    <xf numFmtId="0" fontId="3" fillId="0" borderId="68" xfId="0" applyFont="1" applyBorder="1" applyAlignment="1">
      <alignment horizontal="left" vertical="center"/>
    </xf>
    <xf numFmtId="0" fontId="3" fillId="0" borderId="71" xfId="0" applyFont="1" applyBorder="1" applyAlignment="1">
      <alignment horizontal="left" vertical="center"/>
    </xf>
    <xf numFmtId="0" fontId="3" fillId="4" borderId="8" xfId="0" applyFont="1" applyFill="1" applyBorder="1" applyAlignment="1">
      <alignment vertical="center" textRotation="255"/>
    </xf>
    <xf numFmtId="0" fontId="3" fillId="4" borderId="81" xfId="0" applyFont="1" applyFill="1" applyBorder="1" applyAlignment="1">
      <alignment vertical="center" textRotation="255"/>
    </xf>
    <xf numFmtId="0" fontId="3" fillId="35" borderId="102" xfId="0" applyFont="1" applyFill="1" applyBorder="1" applyAlignment="1">
      <alignment horizontal="center" vertical="center"/>
    </xf>
    <xf numFmtId="0" fontId="3" fillId="35" borderId="103" xfId="0" applyFont="1" applyFill="1" applyBorder="1" applyAlignment="1">
      <alignment horizontal="center" vertical="center"/>
    </xf>
    <xf numFmtId="0" fontId="3" fillId="0" borderId="66" xfId="0" applyFont="1" applyBorder="1" applyAlignment="1">
      <alignment horizontal="left" vertical="center"/>
    </xf>
    <xf numFmtId="0" fontId="0" fillId="0" borderId="104" xfId="0" applyBorder="1" applyAlignment="1">
      <alignment horizontal="left" vertical="center"/>
    </xf>
    <xf numFmtId="0" fontId="3" fillId="35" borderId="67" xfId="0" applyFont="1" applyFill="1" applyBorder="1" applyAlignment="1">
      <alignment horizontal="center" vertical="center"/>
    </xf>
    <xf numFmtId="0" fontId="3" fillId="35" borderId="105" xfId="0" applyFont="1" applyFill="1" applyBorder="1" applyAlignment="1">
      <alignment horizontal="center" vertical="center"/>
    </xf>
    <xf numFmtId="0" fontId="3" fillId="0" borderId="101" xfId="0" applyFont="1" applyBorder="1" applyAlignment="1">
      <alignment horizontal="left" vertical="center"/>
    </xf>
    <xf numFmtId="0" fontId="3" fillId="0" borderId="102" xfId="0" applyFont="1" applyBorder="1" applyAlignment="1">
      <alignment horizontal="left" vertical="center"/>
    </xf>
    <xf numFmtId="0" fontId="3" fillId="0" borderId="106" xfId="0" applyFont="1" applyBorder="1" applyAlignment="1">
      <alignment horizontal="left" vertical="center"/>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0" fillId="0" borderId="71" xfId="0" applyBorder="1" applyAlignment="1">
      <alignment horizontal="left" vertical="center"/>
    </xf>
    <xf numFmtId="0" fontId="3" fillId="0" borderId="66" xfId="0" applyFont="1" applyBorder="1" applyAlignment="1">
      <alignment horizontal="left" vertical="center" wrapText="1"/>
    </xf>
    <xf numFmtId="0" fontId="14" fillId="0" borderId="2" xfId="0" applyFont="1" applyBorder="1" applyAlignment="1">
      <alignment horizontal="left" vertical="center"/>
    </xf>
    <xf numFmtId="0" fontId="5" fillId="0" borderId="52" xfId="0" applyFont="1" applyBorder="1" applyAlignment="1">
      <alignment horizontal="left" vertical="center"/>
    </xf>
    <xf numFmtId="0" fontId="0" fillId="0" borderId="33" xfId="0" applyBorder="1">
      <alignment vertical="center"/>
    </xf>
    <xf numFmtId="0" fontId="0" fillId="0" borderId="44" xfId="0" applyBorder="1">
      <alignment vertical="center"/>
    </xf>
    <xf numFmtId="0" fontId="3" fillId="4" borderId="32" xfId="0" applyFont="1" applyFill="1" applyBorder="1" applyAlignment="1">
      <alignment horizontal="center" vertical="center" wrapText="1"/>
    </xf>
    <xf numFmtId="0" fontId="0" fillId="4" borderId="34" xfId="0" applyFill="1" applyBorder="1" applyAlignment="1">
      <alignment horizontal="center" vertical="center"/>
    </xf>
    <xf numFmtId="0" fontId="0" fillId="4" borderId="47" xfId="0" applyFill="1" applyBorder="1" applyAlignment="1">
      <alignment horizontal="center" vertical="center"/>
    </xf>
    <xf numFmtId="0" fontId="0" fillId="4" borderId="31" xfId="0" applyFill="1" applyBorder="1" applyAlignment="1">
      <alignment horizontal="center" vertical="center"/>
    </xf>
    <xf numFmtId="0" fontId="7" fillId="36" borderId="17" xfId="0" applyFont="1" applyFill="1" applyBorder="1" applyAlignment="1">
      <alignment horizontal="left" vertical="center"/>
    </xf>
    <xf numFmtId="0" fontId="7" fillId="36" borderId="23" xfId="0" applyFont="1" applyFill="1" applyBorder="1" applyAlignment="1">
      <alignment horizontal="left" vertical="center"/>
    </xf>
    <xf numFmtId="49" fontId="7" fillId="36" borderId="76" xfId="0" applyNumberFormat="1" applyFont="1" applyFill="1" applyBorder="1" applyAlignment="1">
      <alignment vertical="center" wrapText="1"/>
    </xf>
    <xf numFmtId="0" fontId="9" fillId="0" borderId="10" xfId="0" applyFont="1" applyBorder="1" applyAlignment="1">
      <alignment vertical="center" wrapText="1"/>
    </xf>
    <xf numFmtId="0" fontId="9" fillId="0" borderId="19" xfId="0" applyFont="1" applyBorder="1" applyAlignment="1">
      <alignment vertical="center" wrapText="1"/>
    </xf>
    <xf numFmtId="3" fontId="7" fillId="36" borderId="6" xfId="0" applyNumberFormat="1" applyFont="1" applyFill="1" applyBorder="1" applyAlignment="1">
      <alignment horizontal="left" vertical="center" shrinkToFit="1"/>
    </xf>
    <xf numFmtId="0" fontId="0" fillId="0" borderId="11" xfId="0" applyBorder="1" applyAlignment="1">
      <alignment horizontal="left" vertical="center" shrinkToFit="1"/>
    </xf>
    <xf numFmtId="49" fontId="3" fillId="36" borderId="27" xfId="0" applyNumberFormat="1" applyFont="1" applyFill="1" applyBorder="1" applyAlignment="1">
      <alignment horizontal="left" vertical="center"/>
    </xf>
    <xf numFmtId="49" fontId="3" fillId="36" borderId="26" xfId="0" applyNumberFormat="1" applyFont="1" applyFill="1" applyBorder="1" applyAlignment="1">
      <alignment horizontal="left" vertical="center"/>
    </xf>
    <xf numFmtId="3" fontId="7" fillId="36" borderId="37" xfId="0" applyNumberFormat="1" applyFont="1" applyFill="1" applyBorder="1" applyAlignment="1">
      <alignment horizontal="left" vertical="center"/>
    </xf>
    <xf numFmtId="0" fontId="0" fillId="0" borderId="28" xfId="0" applyBorder="1" applyAlignment="1">
      <alignment horizontal="left" vertical="center"/>
    </xf>
    <xf numFmtId="49" fontId="10" fillId="0" borderId="0" xfId="0" applyNumberFormat="1" applyFont="1" applyAlignment="1">
      <alignment horizontal="left" vertical="center"/>
    </xf>
    <xf numFmtId="49" fontId="3" fillId="0" borderId="0" xfId="0" applyNumberFormat="1" applyFont="1" applyAlignment="1">
      <alignment horizontal="left" vertical="center"/>
    </xf>
    <xf numFmtId="3" fontId="7" fillId="36" borderId="6" xfId="0" applyNumberFormat="1" applyFont="1" applyFill="1" applyBorder="1" applyAlignment="1">
      <alignment horizontal="left" vertical="center"/>
    </xf>
    <xf numFmtId="0" fontId="0" fillId="0" borderId="11" xfId="0" applyBorder="1" applyAlignment="1">
      <alignment horizontal="left" vertical="center"/>
    </xf>
    <xf numFmtId="49" fontId="3" fillId="36" borderId="76" xfId="0" applyNumberFormat="1" applyFont="1" applyFill="1" applyBorder="1" applyAlignment="1">
      <alignmen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7" fillId="36" borderId="11" xfId="0" applyFont="1" applyFill="1" applyBorder="1" applyAlignment="1">
      <alignment horizontal="left" vertical="center"/>
    </xf>
    <xf numFmtId="179" fontId="7" fillId="36" borderId="6" xfId="0" applyNumberFormat="1" applyFont="1" applyFill="1" applyBorder="1" applyAlignment="1">
      <alignment horizontal="center" vertical="center" shrinkToFit="1"/>
    </xf>
    <xf numFmtId="179" fontId="7" fillId="36" borderId="10" xfId="0" applyNumberFormat="1" applyFont="1" applyFill="1" applyBorder="1" applyAlignment="1">
      <alignment horizontal="center" vertical="center" shrinkToFit="1"/>
    </xf>
    <xf numFmtId="179" fontId="7" fillId="36" borderId="19" xfId="0" applyNumberFormat="1" applyFont="1" applyFill="1" applyBorder="1" applyAlignment="1">
      <alignment horizontal="center" vertical="center" shrinkToFit="1"/>
    </xf>
    <xf numFmtId="0" fontId="7" fillId="36" borderId="6" xfId="0" applyFont="1" applyFill="1" applyBorder="1" applyAlignment="1">
      <alignment horizontal="left" vertical="center"/>
    </xf>
    <xf numFmtId="49" fontId="3" fillId="36" borderId="76" xfId="0" applyNumberFormat="1" applyFont="1" applyFill="1" applyBorder="1" applyAlignment="1">
      <alignment horizontal="left" vertical="center"/>
    </xf>
    <xf numFmtId="49" fontId="3" fillId="36" borderId="10" xfId="0" applyNumberFormat="1" applyFont="1" applyFill="1" applyBorder="1" applyAlignment="1">
      <alignment horizontal="left" vertical="center"/>
    </xf>
    <xf numFmtId="49" fontId="3" fillId="36" borderId="19" xfId="0" applyNumberFormat="1" applyFont="1" applyFill="1" applyBorder="1" applyAlignment="1">
      <alignment horizontal="left" vertical="center"/>
    </xf>
    <xf numFmtId="0" fontId="0" fillId="0" borderId="19" xfId="0" applyBorder="1" applyAlignment="1">
      <alignment horizontal="left" vertical="center"/>
    </xf>
    <xf numFmtId="3" fontId="3" fillId="36" borderId="6" xfId="0" applyNumberFormat="1" applyFont="1" applyFill="1" applyBorder="1">
      <alignment vertical="center"/>
    </xf>
    <xf numFmtId="0" fontId="0" fillId="0" borderId="10" xfId="0" applyBorder="1">
      <alignment vertical="center"/>
    </xf>
    <xf numFmtId="0" fontId="0" fillId="0" borderId="19" xfId="0" applyBorder="1">
      <alignment vertical="center"/>
    </xf>
    <xf numFmtId="0" fontId="7" fillId="36" borderId="18" xfId="0" applyFont="1" applyFill="1" applyBorder="1" applyAlignment="1">
      <alignment horizontal="left" vertical="center"/>
    </xf>
    <xf numFmtId="0" fontId="3" fillId="36" borderId="15" xfId="0" applyFont="1" applyFill="1" applyBorder="1" applyAlignment="1">
      <alignment horizontal="left" vertical="center" shrinkToFit="1"/>
    </xf>
    <xf numFmtId="0" fontId="7" fillId="36" borderId="58" xfId="0" applyFont="1" applyFill="1" applyBorder="1" applyAlignment="1">
      <alignment horizontal="left" vertical="center"/>
    </xf>
    <xf numFmtId="49" fontId="3" fillId="36" borderId="15" xfId="0" applyNumberFormat="1" applyFont="1" applyFill="1" applyBorder="1" applyAlignment="1">
      <alignment horizontal="left" vertical="center"/>
    </xf>
    <xf numFmtId="49" fontId="3" fillId="36" borderId="12" xfId="0" applyNumberFormat="1" applyFont="1" applyFill="1" applyBorder="1" applyAlignment="1">
      <alignment horizontal="left" vertical="center"/>
    </xf>
    <xf numFmtId="49" fontId="3" fillId="36" borderId="17" xfId="0" applyNumberFormat="1" applyFont="1" applyFill="1" applyBorder="1" applyAlignment="1">
      <alignment horizontal="center" vertical="center"/>
    </xf>
    <xf numFmtId="49" fontId="3" fillId="36" borderId="43" xfId="0" applyNumberFormat="1" applyFont="1" applyFill="1" applyBorder="1" applyAlignment="1">
      <alignment horizontal="center" vertical="center"/>
    </xf>
    <xf numFmtId="49" fontId="3" fillId="36" borderId="24" xfId="0" applyNumberFormat="1" applyFont="1" applyFill="1" applyBorder="1" applyAlignment="1">
      <alignment horizontal="center" vertical="center"/>
    </xf>
    <xf numFmtId="3" fontId="11" fillId="36" borderId="6" xfId="0" applyNumberFormat="1" applyFont="1" applyFill="1" applyBorder="1" applyAlignment="1">
      <alignment horizontal="left" vertical="center" wrapText="1" shrinkToFit="1"/>
    </xf>
    <xf numFmtId="0" fontId="25" fillId="0" borderId="11" xfId="0" applyFont="1" applyBorder="1" applyAlignment="1">
      <alignment horizontal="left" vertical="center" wrapText="1" shrinkToFit="1"/>
    </xf>
    <xf numFmtId="3" fontId="6" fillId="36" borderId="6" xfId="0" applyNumberFormat="1" applyFont="1" applyFill="1" applyBorder="1" applyAlignment="1">
      <alignment horizontal="left" vertical="center" wrapText="1" shrinkToFit="1"/>
    </xf>
    <xf numFmtId="0" fontId="8" fillId="0" borderId="11" xfId="0" applyFont="1" applyBorder="1" applyAlignment="1">
      <alignment horizontal="left" vertical="center" wrapText="1" shrinkToFit="1"/>
    </xf>
    <xf numFmtId="0" fontId="9" fillId="0" borderId="11" xfId="0" applyFont="1" applyBorder="1" applyAlignment="1">
      <alignment horizontal="left" vertical="center" shrinkToFit="1"/>
    </xf>
    <xf numFmtId="49" fontId="3" fillId="36" borderId="15" xfId="0" applyNumberFormat="1" applyFont="1" applyFill="1" applyBorder="1" applyAlignment="1">
      <alignment horizontal="center" vertical="center"/>
    </xf>
    <xf numFmtId="49" fontId="3" fillId="36" borderId="12" xfId="0" applyNumberFormat="1" applyFont="1" applyFill="1" applyBorder="1" applyAlignment="1">
      <alignment horizontal="center" vertical="center"/>
    </xf>
    <xf numFmtId="179" fontId="7" fillId="36" borderId="6" xfId="0" applyNumberFormat="1" applyFont="1" applyFill="1" applyBorder="1" applyAlignment="1">
      <alignment horizontal="center" vertical="center"/>
    </xf>
    <xf numFmtId="179" fontId="7" fillId="36" borderId="11" xfId="0" applyNumberFormat="1" applyFont="1" applyFill="1" applyBorder="1" applyAlignment="1">
      <alignment horizontal="center" vertical="center"/>
    </xf>
    <xf numFmtId="49" fontId="3" fillId="36" borderId="73" xfId="0" applyNumberFormat="1" applyFont="1" applyFill="1" applyBorder="1" applyAlignment="1">
      <alignment horizontal="center" vertical="center"/>
    </xf>
    <xf numFmtId="49" fontId="3" fillId="36" borderId="13" xfId="0" applyNumberFormat="1" applyFont="1" applyFill="1" applyBorder="1" applyAlignment="1">
      <alignment horizontal="center" vertical="center"/>
    </xf>
    <xf numFmtId="49" fontId="3" fillId="36" borderId="61" xfId="0" applyNumberFormat="1" applyFont="1" applyFill="1" applyBorder="1" applyAlignment="1">
      <alignment horizontal="center" vertical="center"/>
    </xf>
    <xf numFmtId="49" fontId="3" fillId="36" borderId="14" xfId="0" applyNumberFormat="1" applyFont="1" applyFill="1" applyBorder="1" applyAlignment="1">
      <alignment horizontal="center" vertical="center"/>
    </xf>
    <xf numFmtId="190" fontId="3" fillId="36" borderId="14" xfId="0" applyNumberFormat="1" applyFont="1" applyFill="1" applyBorder="1" applyAlignment="1">
      <alignment horizontal="center" vertical="center"/>
    </xf>
    <xf numFmtId="190" fontId="7" fillId="36" borderId="14" xfId="0" applyNumberFormat="1" applyFont="1" applyFill="1" applyBorder="1" applyAlignment="1">
      <alignment horizontal="center" vertical="center"/>
    </xf>
    <xf numFmtId="0" fontId="3" fillId="36" borderId="20" xfId="0" applyFont="1" applyFill="1" applyBorder="1" applyAlignment="1">
      <alignment horizontal="left" vertical="center"/>
    </xf>
    <xf numFmtId="49" fontId="5" fillId="36" borderId="0" xfId="0" applyNumberFormat="1" applyFont="1" applyFill="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179" fontId="3" fillId="36" borderId="20" xfId="0" applyNumberFormat="1" applyFont="1" applyFill="1" applyBorder="1" applyAlignment="1">
      <alignment horizontal="center" vertical="center"/>
    </xf>
    <xf numFmtId="179" fontId="3" fillId="36" borderId="4" xfId="0" applyNumberFormat="1" applyFont="1" applyFill="1" applyBorder="1" applyAlignment="1">
      <alignment horizontal="center" vertical="center"/>
    </xf>
    <xf numFmtId="0" fontId="0" fillId="0" borderId="107" xfId="0" applyBorder="1" applyAlignment="1">
      <alignment vertical="center" wrapText="1"/>
    </xf>
    <xf numFmtId="0" fontId="0" fillId="0" borderId="107" xfId="0" applyBorder="1">
      <alignment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0" xfId="0" applyFont="1" applyBorder="1" applyAlignment="1">
      <alignment horizontal="center" vertical="center" wrapText="1"/>
    </xf>
    <xf numFmtId="0" fontId="7" fillId="0" borderId="56" xfId="0" applyFont="1" applyBorder="1" applyAlignment="1">
      <alignment horizontal="center" vertical="center" wrapText="1"/>
    </xf>
    <xf numFmtId="195" fontId="7" fillId="0" borderId="6" xfId="0" applyNumberFormat="1" applyFont="1" applyBorder="1" applyAlignment="1">
      <alignment horizontal="center" vertical="center" shrinkToFit="1"/>
    </xf>
    <xf numFmtId="195" fontId="0" fillId="0" borderId="19" xfId="0" applyNumberFormat="1" applyBorder="1" applyAlignment="1">
      <alignment horizontal="center" vertical="center" shrinkToFit="1"/>
    </xf>
    <xf numFmtId="194" fontId="7" fillId="0" borderId="30" xfId="0" applyNumberFormat="1" applyFont="1" applyBorder="1" applyAlignment="1">
      <alignment horizontal="center" vertical="center" shrinkToFit="1"/>
    </xf>
    <xf numFmtId="194" fontId="7" fillId="0" borderId="21" xfId="0" applyNumberFormat="1" applyFont="1" applyBorder="1" applyAlignment="1">
      <alignment horizontal="center" vertical="center" shrinkToFit="1"/>
    </xf>
    <xf numFmtId="0" fontId="9" fillId="0" borderId="107" xfId="0" applyFont="1" applyBorder="1" applyAlignment="1">
      <alignment vertical="center" wrapText="1"/>
    </xf>
    <xf numFmtId="0" fontId="7" fillId="0" borderId="111" xfId="0" applyFont="1" applyBorder="1" applyAlignment="1">
      <alignment horizontal="center" vertical="center"/>
    </xf>
    <xf numFmtId="0" fontId="7" fillId="0" borderId="60" xfId="0" applyFont="1" applyBorder="1" applyAlignment="1">
      <alignment horizontal="center" vertical="center"/>
    </xf>
    <xf numFmtId="0" fontId="7" fillId="0" borderId="12" xfId="0" applyFont="1" applyBorder="1" applyAlignment="1">
      <alignment horizontal="center" vertical="center"/>
    </xf>
    <xf numFmtId="0" fontId="7" fillId="0" borderId="108" xfId="0" applyFont="1" applyBorder="1" applyAlignment="1">
      <alignment horizontal="center" vertical="center" wrapText="1"/>
    </xf>
    <xf numFmtId="0" fontId="7" fillId="0" borderId="12" xfId="0" applyFont="1" applyBorder="1" applyAlignment="1">
      <alignment horizontal="center" vertical="center" wrapText="1"/>
    </xf>
    <xf numFmtId="193" fontId="7" fillId="0" borderId="6" xfId="0" applyNumberFormat="1" applyFont="1" applyBorder="1" applyAlignment="1">
      <alignment horizontal="center" vertical="center" shrinkToFit="1"/>
    </xf>
    <xf numFmtId="193" fontId="0" fillId="0" borderId="19" xfId="0" applyNumberFormat="1" applyBorder="1" applyAlignment="1">
      <alignment horizontal="center" vertical="center" shrinkToFit="1"/>
    </xf>
    <xf numFmtId="194" fontId="7" fillId="0" borderId="6" xfId="0" applyNumberFormat="1" applyFont="1" applyBorder="1" applyAlignment="1">
      <alignment horizontal="center" vertical="center" shrinkToFit="1"/>
    </xf>
    <xf numFmtId="194" fontId="7" fillId="0" borderId="19" xfId="0" applyNumberFormat="1" applyFont="1" applyBorder="1" applyAlignment="1">
      <alignment horizontal="center" vertical="center" shrinkToFit="1"/>
    </xf>
    <xf numFmtId="196" fontId="7" fillId="0" borderId="6" xfId="0" applyNumberFormat="1" applyFont="1" applyBorder="1" applyAlignment="1">
      <alignment horizontal="center" vertical="center" shrinkToFit="1"/>
    </xf>
    <xf numFmtId="196" fontId="0" fillId="0" borderId="19" xfId="0" applyNumberFormat="1" applyBorder="1" applyAlignment="1">
      <alignment horizontal="center" vertical="center" shrinkToFit="1"/>
    </xf>
    <xf numFmtId="0" fontId="7" fillId="0" borderId="113" xfId="0" applyFont="1" applyBorder="1" applyAlignment="1">
      <alignment horizontal="center" vertical="center" wrapText="1"/>
    </xf>
    <xf numFmtId="0" fontId="7" fillId="0" borderId="21" xfId="0" applyFont="1" applyBorder="1" applyAlignment="1">
      <alignment horizontal="center" vertical="center" wrapText="1"/>
    </xf>
    <xf numFmtId="193" fontId="7" fillId="0" borderId="6" xfId="0" applyNumberFormat="1" applyFont="1" applyBorder="1" applyAlignment="1">
      <alignment horizontal="center" vertical="center" wrapText="1" shrinkToFit="1"/>
    </xf>
    <xf numFmtId="193" fontId="0" fillId="0" borderId="19" xfId="0" applyNumberFormat="1" applyBorder="1" applyAlignment="1">
      <alignment horizontal="center" vertical="center" wrapText="1" shrinkToFit="1"/>
    </xf>
    <xf numFmtId="194" fontId="7" fillId="0" borderId="10" xfId="0" applyNumberFormat="1" applyFont="1" applyBorder="1" applyAlignment="1">
      <alignment horizontal="center" vertical="center" shrinkToFit="1"/>
    </xf>
    <xf numFmtId="194" fontId="7" fillId="0" borderId="112" xfId="0" applyNumberFormat="1" applyFont="1" applyBorder="1" applyAlignment="1">
      <alignment horizontal="center" vertical="center" shrinkToFit="1"/>
    </xf>
    <xf numFmtId="193" fontId="7" fillId="0" borderId="10" xfId="0" applyNumberFormat="1" applyFont="1" applyBorder="1" applyAlignment="1">
      <alignment horizontal="center" vertical="center" shrinkToFit="1"/>
    </xf>
    <xf numFmtId="193" fontId="7" fillId="0" borderId="112" xfId="0" applyNumberFormat="1" applyFont="1" applyBorder="1" applyAlignment="1">
      <alignment horizontal="center" vertical="center" shrinkToFit="1"/>
    </xf>
    <xf numFmtId="0" fontId="7" fillId="0" borderId="114" xfId="0" applyFont="1" applyBorder="1" applyAlignment="1">
      <alignment horizontal="center" vertical="center" wrapText="1"/>
    </xf>
    <xf numFmtId="0" fontId="7" fillId="0" borderId="19" xfId="0" applyFont="1" applyBorder="1" applyAlignment="1">
      <alignment horizontal="center" vertical="center" wrapText="1"/>
    </xf>
    <xf numFmtId="193" fontId="7" fillId="0" borderId="6" xfId="0" applyNumberFormat="1" applyFont="1" applyBorder="1" applyAlignment="1">
      <alignment horizontal="center" vertical="center" wrapText="1"/>
    </xf>
    <xf numFmtId="193" fontId="0" fillId="0" borderId="19" xfId="0" applyNumberFormat="1" applyBorder="1" applyAlignment="1">
      <alignment horizontal="center" vertical="center" wrapText="1"/>
    </xf>
    <xf numFmtId="194" fontId="7" fillId="0" borderId="12" xfId="0" applyNumberFormat="1" applyFont="1" applyBorder="1" applyAlignment="1">
      <alignment horizontal="center" vertical="center" shrinkToFit="1"/>
    </xf>
    <xf numFmtId="0" fontId="6" fillId="0" borderId="108" xfId="0" applyFont="1" applyBorder="1" applyAlignment="1">
      <alignment horizontal="center" vertical="center" wrapText="1"/>
    </xf>
    <xf numFmtId="0" fontId="6" fillId="0" borderId="12" xfId="0" applyFont="1" applyBorder="1" applyAlignment="1">
      <alignment horizontal="center" vertical="center" wrapText="1"/>
    </xf>
    <xf numFmtId="194" fontId="7" fillId="0" borderId="24" xfId="0" applyNumberFormat="1" applyFont="1" applyBorder="1" applyAlignment="1">
      <alignment horizontal="center" vertical="center" shrinkToFit="1"/>
    </xf>
    <xf numFmtId="193" fontId="7" fillId="0" borderId="19" xfId="0" applyNumberFormat="1" applyFont="1" applyBorder="1" applyAlignment="1">
      <alignment horizontal="center" vertical="center" shrinkToFit="1"/>
    </xf>
    <xf numFmtId="0" fontId="7" fillId="0" borderId="111"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115" xfId="0" applyFont="1" applyBorder="1" applyAlignment="1">
      <alignment horizontal="center" vertical="center" wrapText="1"/>
    </xf>
    <xf numFmtId="0" fontId="0" fillId="0" borderId="116" xfId="0"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25</xdr:row>
      <xdr:rowOff>142875</xdr:rowOff>
    </xdr:from>
    <xdr:to>
      <xdr:col>8</xdr:col>
      <xdr:colOff>485775</xdr:colOff>
      <xdr:row>33</xdr:row>
      <xdr:rowOff>152400</xdr:rowOff>
    </xdr:to>
    <xdr:sp macro="" textlink="">
      <xdr:nvSpPr>
        <xdr:cNvPr id="1153" name="AutoShape 81">
          <a:extLst>
            <a:ext uri="{FF2B5EF4-FFF2-40B4-BE49-F238E27FC236}">
              <a16:creationId xmlns:a16="http://schemas.microsoft.com/office/drawing/2014/main" id="{1E45A363-FCEB-2A59-7D64-0B7F30F2B440}"/>
            </a:ext>
          </a:extLst>
        </xdr:cNvPr>
        <xdr:cNvSpPr>
          <a:spLocks noChangeAspect="1" noChangeArrowheads="1"/>
        </xdr:cNvSpPr>
      </xdr:nvSpPr>
      <xdr:spPr bwMode="auto">
        <a:xfrm>
          <a:off x="1924050" y="8039100"/>
          <a:ext cx="4276725" cy="2447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447675</xdr:colOff>
      <xdr:row>26</xdr:row>
      <xdr:rowOff>66675</xdr:rowOff>
    </xdr:from>
    <xdr:to>
      <xdr:col>8</xdr:col>
      <xdr:colOff>66675</xdr:colOff>
      <xdr:row>31</xdr:row>
      <xdr:rowOff>28575</xdr:rowOff>
    </xdr:to>
    <xdr:pic>
      <xdr:nvPicPr>
        <xdr:cNvPr id="1154" name="図 1">
          <a:extLst>
            <a:ext uri="{FF2B5EF4-FFF2-40B4-BE49-F238E27FC236}">
              <a16:creationId xmlns:a16="http://schemas.microsoft.com/office/drawing/2014/main" id="{90DE6317-D2D5-3C65-FFF0-81B433506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8267700"/>
          <a:ext cx="39052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imusitsu@life-view.jp" TargetMode="External"/><Relationship Id="rId1" Type="http://schemas.openxmlformats.org/officeDocument/2006/relationships/hyperlink" Target="mailto:jimusitsu@life-view.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topLeftCell="A6" zoomScaleNormal="100" zoomScaleSheetLayoutView="100" workbookViewId="0">
      <selection sqref="A1:K1"/>
    </sheetView>
  </sheetViews>
  <sheetFormatPr defaultRowHeight="13.5" x14ac:dyDescent="0.15"/>
  <cols>
    <col min="1" max="1" width="9" style="74" customWidth="1"/>
    <col min="2" max="11" width="9" style="75"/>
    <col min="12" max="12" width="66.625" style="75" customWidth="1"/>
    <col min="13" max="16" width="9" style="75"/>
    <col min="17" max="17" width="10.25" style="75" customWidth="1"/>
    <col min="18" max="16384" width="9" style="75"/>
  </cols>
  <sheetData>
    <row r="1" spans="1:12" s="3" customFormat="1" ht="36" customHeight="1" x14ac:dyDescent="0.15">
      <c r="A1" s="381" t="s">
        <v>489</v>
      </c>
      <c r="B1" s="381"/>
      <c r="C1" s="381"/>
      <c r="D1" s="381"/>
      <c r="E1" s="381"/>
      <c r="F1" s="381"/>
      <c r="G1" s="381"/>
      <c r="H1" s="381"/>
      <c r="I1" s="381"/>
      <c r="J1" s="381"/>
      <c r="K1" s="381"/>
    </row>
    <row r="2" spans="1:12" s="3" customFormat="1" ht="21" customHeight="1" x14ac:dyDescent="0.15">
      <c r="A2" s="380" t="s">
        <v>431</v>
      </c>
      <c r="B2" s="380"/>
      <c r="C2" s="380"/>
      <c r="D2" s="380"/>
      <c r="E2" s="380"/>
      <c r="F2" s="380"/>
      <c r="G2" s="380"/>
      <c r="H2" s="380"/>
      <c r="I2" s="380"/>
      <c r="J2" s="380"/>
      <c r="K2" s="380"/>
    </row>
    <row r="3" spans="1:12" s="3" customFormat="1" ht="203.25" customHeight="1" x14ac:dyDescent="0.15">
      <c r="A3" s="380" t="s">
        <v>993</v>
      </c>
      <c r="B3" s="380"/>
      <c r="C3" s="380"/>
      <c r="D3" s="380"/>
      <c r="E3" s="380"/>
      <c r="F3" s="380"/>
      <c r="G3" s="380"/>
      <c r="H3" s="380"/>
      <c r="I3" s="380"/>
      <c r="J3" s="380"/>
      <c r="K3" s="380"/>
    </row>
    <row r="4" spans="1:12" s="3" customFormat="1" ht="21" customHeight="1" x14ac:dyDescent="0.15">
      <c r="A4" s="380" t="s">
        <v>486</v>
      </c>
      <c r="B4" s="380"/>
      <c r="C4" s="380"/>
      <c r="D4" s="380"/>
      <c r="E4" s="380"/>
      <c r="F4" s="380"/>
      <c r="G4" s="380"/>
      <c r="H4" s="380"/>
      <c r="I4" s="380"/>
      <c r="J4" s="380"/>
      <c r="K4" s="380"/>
    </row>
    <row r="5" spans="1:12" s="3" customFormat="1" ht="369.95" customHeight="1" x14ac:dyDescent="0.15">
      <c r="A5" s="380" t="s">
        <v>994</v>
      </c>
      <c r="B5" s="380"/>
      <c r="C5" s="380"/>
      <c r="D5" s="380"/>
      <c r="E5" s="380"/>
      <c r="F5" s="380"/>
      <c r="G5" s="380"/>
      <c r="H5" s="380"/>
      <c r="I5" s="380"/>
      <c r="J5" s="380"/>
      <c r="K5" s="380"/>
      <c r="L5" s="73"/>
    </row>
    <row r="6" spans="1:12" s="73" customFormat="1" ht="21" customHeight="1" x14ac:dyDescent="0.15">
      <c r="A6" s="380" t="s">
        <v>487</v>
      </c>
      <c r="B6" s="380"/>
      <c r="C6" s="380"/>
      <c r="D6" s="380"/>
      <c r="E6" s="380"/>
      <c r="F6" s="380"/>
      <c r="G6" s="380"/>
      <c r="H6" s="380"/>
      <c r="I6" s="380"/>
      <c r="J6" s="380"/>
      <c r="K6" s="380"/>
    </row>
    <row r="7" spans="1:12" s="73" customFormat="1" ht="120" customHeight="1" x14ac:dyDescent="0.15">
      <c r="A7" s="380" t="s">
        <v>995</v>
      </c>
      <c r="B7" s="380"/>
      <c r="C7" s="380"/>
      <c r="D7" s="380"/>
      <c r="E7" s="380"/>
      <c r="F7" s="380"/>
      <c r="G7" s="380"/>
      <c r="H7" s="380"/>
      <c r="I7" s="380"/>
      <c r="J7" s="380"/>
      <c r="K7" s="380"/>
    </row>
    <row r="8" spans="1:12" ht="13.5" customHeight="1" x14ac:dyDescent="0.15">
      <c r="A8" s="379"/>
      <c r="B8" s="379"/>
      <c r="C8" s="379"/>
      <c r="D8" s="379"/>
      <c r="E8" s="379"/>
      <c r="F8" s="379"/>
      <c r="G8" s="379"/>
      <c r="H8" s="379"/>
      <c r="I8" s="379"/>
      <c r="J8" s="379"/>
      <c r="K8" s="379"/>
    </row>
    <row r="9" spans="1:12" ht="21" customHeight="1" x14ac:dyDescent="0.15">
      <c r="A9" s="382" t="s">
        <v>571</v>
      </c>
      <c r="B9" s="379"/>
      <c r="C9" s="379"/>
      <c r="D9" s="379"/>
      <c r="E9" s="379"/>
      <c r="F9" s="379"/>
      <c r="G9" s="379"/>
      <c r="H9" s="379"/>
      <c r="I9" s="379"/>
      <c r="J9" s="379"/>
      <c r="K9" s="379"/>
    </row>
    <row r="10" spans="1:12" ht="21" customHeight="1" x14ac:dyDescent="0.15">
      <c r="A10" s="379" t="s">
        <v>572</v>
      </c>
      <c r="B10" s="379"/>
      <c r="C10" s="379"/>
      <c r="D10" s="379"/>
      <c r="E10" s="379"/>
      <c r="F10" s="379"/>
      <c r="G10" s="379"/>
      <c r="H10" s="379"/>
      <c r="I10" s="379"/>
      <c r="J10" s="379"/>
      <c r="K10" s="379"/>
    </row>
    <row r="13" spans="1:12" ht="33.75" customHeight="1" x14ac:dyDescent="0.15">
      <c r="F13" s="76"/>
    </row>
    <row r="14" spans="1:12" ht="33.75" customHeight="1" x14ac:dyDescent="0.15">
      <c r="F14" s="77"/>
      <c r="G14" s="78"/>
      <c r="H14" s="78"/>
      <c r="I14" s="78"/>
    </row>
    <row r="15" spans="1:12" x14ac:dyDescent="0.15">
      <c r="F15" s="78"/>
    </row>
    <row r="27" spans="2:2" ht="115.5" customHeight="1" x14ac:dyDescent="0.15">
      <c r="B27" s="76"/>
    </row>
  </sheetData>
  <mergeCells count="10">
    <mergeCell ref="A10:K10"/>
    <mergeCell ref="A2:K2"/>
    <mergeCell ref="A4:K4"/>
    <mergeCell ref="A7:K7"/>
    <mergeCell ref="A1:K1"/>
    <mergeCell ref="A5:K5"/>
    <mergeCell ref="A3:K3"/>
    <mergeCell ref="A6:K6"/>
    <mergeCell ref="A8:K8"/>
    <mergeCell ref="A9:K9"/>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132"/>
  <sheetViews>
    <sheetView showGridLines="0" view="pageBreakPreview" topLeftCell="A7" zoomScaleNormal="85" zoomScaleSheetLayoutView="100" workbookViewId="0">
      <selection activeCell="H4" sqref="H4:K4"/>
    </sheetView>
  </sheetViews>
  <sheetFormatPr defaultRowHeight="22.5" customHeight="1" x14ac:dyDescent="0.15"/>
  <cols>
    <col min="1" max="1" width="3.25" customWidth="1"/>
    <col min="2" max="2" width="2.625" customWidth="1"/>
    <col min="4" max="4" width="17.125" customWidth="1"/>
    <col min="5" max="5" width="7" customWidth="1"/>
    <col min="6" max="6" width="2.625" style="10" customWidth="1"/>
    <col min="7" max="7" width="14" customWidth="1"/>
    <col min="8" max="8" width="6.875" style="10" customWidth="1"/>
    <col min="9" max="9" width="12.5" customWidth="1"/>
    <col min="10" max="10" width="12.25" customWidth="1"/>
    <col min="11" max="11" width="12.125" customWidth="1"/>
    <col min="12" max="12" width="3.375" customWidth="1"/>
    <col min="13" max="15" width="13" customWidth="1"/>
  </cols>
  <sheetData>
    <row r="1" spans="1:18" ht="21" customHeight="1" thickBot="1" x14ac:dyDescent="0.2">
      <c r="A1" s="79">
        <v>10</v>
      </c>
      <c r="B1" s="548" t="s">
        <v>45</v>
      </c>
      <c r="C1" s="548"/>
      <c r="D1" s="548"/>
      <c r="E1" s="79"/>
    </row>
    <row r="2" spans="1:18" ht="21" customHeight="1" x14ac:dyDescent="0.15">
      <c r="B2" s="604" t="s">
        <v>287</v>
      </c>
      <c r="C2" s="605"/>
      <c r="D2" s="606"/>
      <c r="E2" s="1184"/>
      <c r="F2" s="1148" t="s">
        <v>283</v>
      </c>
      <c r="G2" s="1160"/>
      <c r="H2" s="1160"/>
      <c r="I2" s="1160"/>
      <c r="J2" s="1160"/>
      <c r="K2" s="1161"/>
    </row>
    <row r="3" spans="1:18" ht="21" customHeight="1" x14ac:dyDescent="0.15">
      <c r="B3" s="607"/>
      <c r="C3" s="608"/>
      <c r="D3" s="609"/>
      <c r="E3" s="1185"/>
      <c r="F3" s="1172"/>
      <c r="G3" s="214" t="s">
        <v>286</v>
      </c>
      <c r="H3" s="144" t="s">
        <v>330</v>
      </c>
      <c r="I3" s="103">
        <v>1</v>
      </c>
      <c r="J3" s="101" t="s">
        <v>331</v>
      </c>
      <c r="K3" s="109"/>
    </row>
    <row r="4" spans="1:18" ht="21" customHeight="1" x14ac:dyDescent="0.15">
      <c r="B4" s="607"/>
      <c r="C4" s="608"/>
      <c r="D4" s="609"/>
      <c r="E4" s="1185"/>
      <c r="F4" s="1173"/>
      <c r="G4" s="215" t="s">
        <v>285</v>
      </c>
      <c r="H4" s="542" t="s">
        <v>828</v>
      </c>
      <c r="I4" s="538"/>
      <c r="J4" s="538"/>
      <c r="K4" s="543"/>
    </row>
    <row r="5" spans="1:18" ht="36" customHeight="1" x14ac:dyDescent="0.15">
      <c r="B5" s="607"/>
      <c r="C5" s="608"/>
      <c r="D5" s="609"/>
      <c r="E5" s="1185"/>
      <c r="F5" s="878" t="s">
        <v>270</v>
      </c>
      <c r="G5" s="907"/>
      <c r="H5" s="1182"/>
      <c r="I5" s="1182"/>
      <c r="J5" s="1182"/>
      <c r="K5" s="1183"/>
    </row>
    <row r="6" spans="1:18" ht="36" customHeight="1" x14ac:dyDescent="0.15">
      <c r="B6" s="655" t="s">
        <v>234</v>
      </c>
      <c r="C6" s="656"/>
      <c r="D6" s="657"/>
      <c r="E6" s="216"/>
      <c r="F6" s="878" t="s">
        <v>288</v>
      </c>
      <c r="G6" s="907"/>
      <c r="H6" s="1182"/>
      <c r="I6" s="1182"/>
      <c r="J6" s="1182"/>
      <c r="K6" s="1183"/>
    </row>
    <row r="7" spans="1:18" ht="159" customHeight="1" x14ac:dyDescent="0.15">
      <c r="B7" s="655" t="s">
        <v>490</v>
      </c>
      <c r="C7" s="656"/>
      <c r="D7" s="657"/>
      <c r="E7" s="622" t="s">
        <v>1011</v>
      </c>
      <c r="F7" s="623"/>
      <c r="G7" s="623"/>
      <c r="H7" s="623"/>
      <c r="I7" s="623"/>
      <c r="J7" s="623"/>
      <c r="K7" s="624"/>
    </row>
    <row r="8" spans="1:18" ht="132.75" customHeight="1" x14ac:dyDescent="0.15">
      <c r="B8" s="655" t="s">
        <v>402</v>
      </c>
      <c r="C8" s="656"/>
      <c r="D8" s="657"/>
      <c r="E8" s="622" t="s">
        <v>829</v>
      </c>
      <c r="F8" s="623"/>
      <c r="G8" s="623"/>
      <c r="H8" s="623"/>
      <c r="I8" s="623"/>
      <c r="J8" s="623"/>
      <c r="K8" s="624"/>
    </row>
    <row r="9" spans="1:18" ht="18" customHeight="1" x14ac:dyDescent="0.15">
      <c r="B9" s="720" t="s">
        <v>485</v>
      </c>
      <c r="C9" s="1119"/>
      <c r="D9" s="1154"/>
      <c r="E9" s="1186" t="s">
        <v>830</v>
      </c>
      <c r="F9" s="878" t="s">
        <v>352</v>
      </c>
      <c r="G9" s="872"/>
      <c r="H9" s="1182"/>
      <c r="I9" s="1182"/>
      <c r="J9" s="1182"/>
      <c r="K9" s="1183"/>
    </row>
    <row r="10" spans="1:18" ht="18" customHeight="1" x14ac:dyDescent="0.15">
      <c r="B10" s="972"/>
      <c r="C10" s="973"/>
      <c r="D10" s="974"/>
      <c r="E10" s="1187"/>
      <c r="F10" s="1113"/>
      <c r="G10" s="958"/>
      <c r="H10" s="1188"/>
      <c r="I10" s="1188"/>
      <c r="J10" s="1188"/>
      <c r="K10" s="1189"/>
    </row>
    <row r="11" spans="1:18" ht="45" customHeight="1" x14ac:dyDescent="0.15">
      <c r="B11" s="720" t="s">
        <v>996</v>
      </c>
      <c r="C11" s="1119"/>
      <c r="D11" s="1154"/>
      <c r="E11" s="508" t="s">
        <v>705</v>
      </c>
      <c r="F11" s="509"/>
      <c r="G11" s="509"/>
      <c r="H11" s="509"/>
      <c r="I11" s="509"/>
      <c r="J11" s="509"/>
      <c r="K11" s="1159"/>
    </row>
    <row r="12" spans="1:18" ht="36" customHeight="1" x14ac:dyDescent="0.15">
      <c r="B12" s="218"/>
      <c r="C12" s="1153" t="s">
        <v>218</v>
      </c>
      <c r="D12" s="1154"/>
      <c r="E12" s="1176"/>
      <c r="F12" s="1177"/>
      <c r="G12" s="1177"/>
      <c r="H12" s="1177"/>
      <c r="I12" s="1177"/>
      <c r="J12" s="1177"/>
      <c r="K12" s="1178"/>
    </row>
    <row r="13" spans="1:18" ht="21" customHeight="1" x14ac:dyDescent="0.15">
      <c r="B13" s="218"/>
      <c r="C13" s="1153" t="s">
        <v>583</v>
      </c>
      <c r="D13" s="1154"/>
      <c r="E13" s="1156"/>
      <c r="F13" s="1157"/>
      <c r="G13" s="1157"/>
      <c r="H13" s="1157"/>
      <c r="I13" s="1157"/>
      <c r="J13" s="1157"/>
      <c r="K13" s="1158"/>
    </row>
    <row r="14" spans="1:18" ht="18" customHeight="1" x14ac:dyDescent="0.15">
      <c r="B14" s="218"/>
      <c r="C14" s="1166"/>
      <c r="D14" s="1035"/>
      <c r="E14" s="1153" t="s">
        <v>395</v>
      </c>
      <c r="F14" s="1154"/>
      <c r="G14" s="1179"/>
      <c r="H14" s="1180"/>
      <c r="I14" s="1180"/>
      <c r="J14" s="1180"/>
      <c r="K14" s="1181"/>
    </row>
    <row r="15" spans="1:18" ht="18" customHeight="1" x14ac:dyDescent="0.15">
      <c r="B15" s="218"/>
      <c r="C15" s="1155"/>
      <c r="D15" s="974"/>
      <c r="E15" s="1155"/>
      <c r="F15" s="974"/>
      <c r="G15" s="978"/>
      <c r="H15" s="979"/>
      <c r="I15" s="979"/>
      <c r="J15" s="979"/>
      <c r="K15" s="980"/>
    </row>
    <row r="16" spans="1:18" ht="36" customHeight="1" x14ac:dyDescent="0.15">
      <c r="B16" s="276"/>
      <c r="C16" s="1153" t="s">
        <v>373</v>
      </c>
      <c r="D16" s="1154"/>
      <c r="E16" s="637"/>
      <c r="F16" s="638"/>
      <c r="G16" s="638"/>
      <c r="H16" s="638"/>
      <c r="I16" s="638"/>
      <c r="J16" s="638"/>
      <c r="K16" s="639"/>
      <c r="P16" s="219"/>
      <c r="Q16" s="220"/>
      <c r="R16" s="220"/>
    </row>
    <row r="17" spans="2:18" ht="21" customHeight="1" x14ac:dyDescent="0.15">
      <c r="B17" s="720" t="s">
        <v>393</v>
      </c>
      <c r="C17" s="1119"/>
      <c r="D17" s="1154"/>
      <c r="E17" s="141" t="s">
        <v>705</v>
      </c>
      <c r="F17" s="33"/>
      <c r="G17" s="33"/>
      <c r="H17" s="33"/>
      <c r="I17" s="33"/>
      <c r="J17" s="33"/>
      <c r="K17" s="34"/>
    </row>
    <row r="18" spans="2:18" ht="21" customHeight="1" x14ac:dyDescent="0.15">
      <c r="B18" s="278"/>
      <c r="C18" s="1153" t="s">
        <v>394</v>
      </c>
      <c r="D18" s="1154"/>
      <c r="E18" s="1167"/>
      <c r="F18" s="1168"/>
      <c r="G18" s="1168"/>
      <c r="H18" s="1168"/>
      <c r="I18" s="1168"/>
      <c r="J18" s="1168"/>
      <c r="K18" s="1169"/>
    </row>
    <row r="19" spans="2:18" ht="21" customHeight="1" x14ac:dyDescent="0.15">
      <c r="B19" s="276"/>
      <c r="C19" s="1153" t="s">
        <v>395</v>
      </c>
      <c r="D19" s="1154"/>
      <c r="E19" s="1167"/>
      <c r="F19" s="1168"/>
      <c r="G19" s="1168"/>
      <c r="H19" s="1168"/>
      <c r="I19" s="1168"/>
      <c r="J19" s="1168"/>
      <c r="K19" s="1169"/>
    </row>
    <row r="20" spans="2:18" ht="36" customHeight="1" thickBot="1" x14ac:dyDescent="0.2">
      <c r="B20" s="221"/>
      <c r="C20" s="1174" t="s">
        <v>373</v>
      </c>
      <c r="D20" s="712"/>
      <c r="E20" s="1175"/>
      <c r="F20" s="635"/>
      <c r="G20" s="635"/>
      <c r="H20" s="635"/>
      <c r="I20" s="635"/>
      <c r="J20" s="635"/>
      <c r="K20" s="636"/>
      <c r="P20" s="219"/>
      <c r="Q20" s="220"/>
      <c r="R20" s="220"/>
    </row>
    <row r="21" spans="2:18" ht="21" customHeight="1" x14ac:dyDescent="0.15">
      <c r="B21" s="1"/>
      <c r="C21" s="1"/>
      <c r="D21" s="1"/>
      <c r="E21" s="1"/>
      <c r="F21" s="1"/>
      <c r="G21" s="1"/>
      <c r="H21" s="1"/>
      <c r="I21" s="1"/>
      <c r="J21" s="1"/>
      <c r="K21" s="1"/>
    </row>
    <row r="22" spans="2:18" ht="21" customHeight="1" x14ac:dyDescent="0.15">
      <c r="B22" s="1"/>
      <c r="C22" s="1"/>
      <c r="D22" s="1"/>
      <c r="E22" s="1"/>
      <c r="F22" s="1"/>
      <c r="G22" s="1"/>
      <c r="H22" s="1"/>
      <c r="I22" s="1"/>
      <c r="J22" s="1"/>
      <c r="K22" s="1"/>
    </row>
    <row r="23" spans="2:18" ht="21" customHeight="1" x14ac:dyDescent="0.15">
      <c r="C23" s="1163" t="s">
        <v>640</v>
      </c>
      <c r="D23" s="1163"/>
      <c r="E23" s="1163"/>
      <c r="F23" s="1165"/>
      <c r="G23" s="1163"/>
      <c r="H23" s="1163"/>
      <c r="I23" s="1163"/>
      <c r="J23" s="1163"/>
      <c r="K23" s="1163"/>
    </row>
    <row r="24" spans="2:18" ht="21" customHeight="1" x14ac:dyDescent="0.15">
      <c r="C24" s="1163" t="s">
        <v>641</v>
      </c>
      <c r="D24" s="1163"/>
      <c r="E24" s="1163"/>
      <c r="F24" s="1163"/>
      <c r="G24" s="1163"/>
      <c r="H24" s="1163"/>
      <c r="I24" s="1163"/>
      <c r="J24" s="1163"/>
      <c r="K24" s="1163"/>
    </row>
    <row r="25" spans="2:18" ht="21" customHeight="1" x14ac:dyDescent="0.15">
      <c r="C25" s="1162" t="s">
        <v>642</v>
      </c>
      <c r="D25" s="1163"/>
      <c r="E25" s="1163"/>
      <c r="F25" s="1163"/>
      <c r="G25" s="1163"/>
      <c r="H25" s="1163"/>
      <c r="I25" s="1163"/>
      <c r="J25" s="1163"/>
      <c r="K25" s="1163"/>
    </row>
    <row r="26" spans="2:18" ht="21" customHeight="1" x14ac:dyDescent="0.15">
      <c r="C26" s="1163" t="s">
        <v>643</v>
      </c>
      <c r="D26" s="1163"/>
      <c r="E26" s="1163"/>
      <c r="F26" s="1163"/>
      <c r="G26" s="1163"/>
      <c r="H26" s="1163"/>
      <c r="I26" s="1163"/>
      <c r="J26" s="1163"/>
      <c r="K26" s="1163"/>
    </row>
    <row r="27" spans="2:18" ht="21" customHeight="1" x14ac:dyDescent="0.15">
      <c r="C27" s="3"/>
      <c r="D27" s="3"/>
      <c r="E27" s="3"/>
      <c r="F27" s="2"/>
      <c r="G27" s="3"/>
      <c r="H27" s="2"/>
      <c r="I27" s="3"/>
      <c r="J27" s="3"/>
      <c r="K27" s="3"/>
    </row>
    <row r="28" spans="2:18" ht="36" customHeight="1" x14ac:dyDescent="0.15">
      <c r="B28" s="1170" t="s">
        <v>573</v>
      </c>
      <c r="C28" s="592"/>
      <c r="D28" s="592"/>
      <c r="E28" s="592"/>
      <c r="F28" s="592"/>
      <c r="G28" s="592"/>
      <c r="H28" s="592"/>
      <c r="I28" s="592"/>
      <c r="J28" s="592"/>
      <c r="K28" s="592"/>
    </row>
    <row r="29" spans="2:18" ht="21" customHeight="1" x14ac:dyDescent="0.15">
      <c r="B29" s="1"/>
      <c r="C29" s="1"/>
      <c r="D29" s="1"/>
      <c r="E29" s="1"/>
      <c r="F29" s="1"/>
      <c r="G29" s="1"/>
      <c r="H29" s="1"/>
      <c r="I29" s="1"/>
      <c r="J29" s="1"/>
      <c r="K29" s="1"/>
    </row>
    <row r="30" spans="2:18" ht="21" customHeight="1" x14ac:dyDescent="0.15">
      <c r="B30" s="592" t="s">
        <v>416</v>
      </c>
      <c r="C30" s="592"/>
      <c r="D30" s="1"/>
      <c r="E30" s="1"/>
      <c r="F30" s="1"/>
      <c r="G30" s="1"/>
      <c r="H30" s="1"/>
      <c r="I30" s="1"/>
      <c r="J30" s="1"/>
      <c r="K30" s="1"/>
    </row>
    <row r="31" spans="2:18" ht="21" customHeight="1" x14ac:dyDescent="0.15">
      <c r="B31" s="1164" t="s">
        <v>417</v>
      </c>
      <c r="C31" s="1164"/>
      <c r="D31" s="644"/>
      <c r="E31" s="644"/>
      <c r="F31" s="644"/>
      <c r="G31" s="644"/>
      <c r="H31" s="2"/>
      <c r="I31" s="3"/>
      <c r="J31" s="3"/>
      <c r="K31" s="3"/>
    </row>
    <row r="32" spans="2:18" ht="21" customHeight="1" x14ac:dyDescent="0.15">
      <c r="B32" s="1171" t="s">
        <v>418</v>
      </c>
      <c r="C32" s="1171"/>
      <c r="D32" s="538"/>
      <c r="E32" s="538"/>
      <c r="F32" s="538"/>
      <c r="G32" s="538"/>
      <c r="H32" s="2"/>
      <c r="I32" s="3" t="s">
        <v>58</v>
      </c>
      <c r="J32" s="3"/>
      <c r="K32" s="3"/>
    </row>
    <row r="33" spans="2:11" ht="21" customHeight="1" x14ac:dyDescent="0.15">
      <c r="B33" s="1"/>
      <c r="C33" s="1"/>
      <c r="D33" s="1"/>
      <c r="E33" s="1"/>
      <c r="F33" s="1"/>
      <c r="G33" s="1"/>
      <c r="H33" s="2"/>
      <c r="I33" s="3"/>
      <c r="J33" s="3"/>
      <c r="K33" s="3"/>
    </row>
    <row r="34" spans="2:11" ht="21" customHeight="1" x14ac:dyDescent="0.15">
      <c r="B34" s="592" t="s">
        <v>421</v>
      </c>
      <c r="C34" s="592"/>
      <c r="D34" s="592"/>
      <c r="E34" s="1"/>
      <c r="F34" s="1"/>
      <c r="G34" s="1"/>
      <c r="H34" s="2"/>
      <c r="I34" s="3"/>
      <c r="J34" s="3"/>
      <c r="K34" s="3"/>
    </row>
    <row r="35" spans="2:11" ht="21" customHeight="1" x14ac:dyDescent="0.15">
      <c r="B35" s="1164" t="s">
        <v>417</v>
      </c>
      <c r="C35" s="1164"/>
      <c r="D35" s="644"/>
      <c r="E35" s="644"/>
      <c r="F35" s="644"/>
      <c r="G35" s="644"/>
      <c r="H35" s="2"/>
      <c r="I35" s="3"/>
      <c r="J35" s="3"/>
      <c r="K35" s="3"/>
    </row>
    <row r="36" spans="2:11" ht="21" customHeight="1" x14ac:dyDescent="0.15">
      <c r="B36" s="1164" t="s">
        <v>418</v>
      </c>
      <c r="C36" s="1164"/>
      <c r="D36" s="644"/>
      <c r="E36" s="644"/>
      <c r="F36" s="644"/>
      <c r="G36" s="644"/>
      <c r="H36" s="2"/>
      <c r="I36" s="3" t="s">
        <v>58</v>
      </c>
      <c r="J36" s="3"/>
      <c r="K36" s="3"/>
    </row>
    <row r="37" spans="2:11" ht="21" customHeight="1" x14ac:dyDescent="0.15">
      <c r="B37" s="4"/>
      <c r="C37" s="4"/>
      <c r="D37" s="3"/>
      <c r="E37" s="3"/>
      <c r="F37" s="3"/>
      <c r="G37" s="3"/>
      <c r="H37" s="2"/>
      <c r="I37" s="3"/>
      <c r="J37" s="3"/>
      <c r="K37" s="3"/>
    </row>
    <row r="38" spans="2:11" ht="21" customHeight="1" x14ac:dyDescent="0.15">
      <c r="B38" s="4"/>
      <c r="C38" s="4"/>
      <c r="D38" s="3"/>
      <c r="E38" s="3"/>
      <c r="F38" s="3"/>
      <c r="G38" s="3"/>
      <c r="H38" s="2"/>
      <c r="I38" s="3"/>
      <c r="J38" s="3"/>
      <c r="K38" s="3"/>
    </row>
    <row r="39" spans="2:11" ht="21" customHeight="1" x14ac:dyDescent="0.15">
      <c r="C39" s="3"/>
      <c r="D39" s="3"/>
      <c r="E39" s="3"/>
      <c r="F39" s="3"/>
      <c r="G39" s="3"/>
      <c r="H39" s="2"/>
      <c r="I39" s="3"/>
      <c r="J39" s="3"/>
      <c r="K39" s="3"/>
    </row>
    <row r="40" spans="2:11" ht="21" customHeight="1" x14ac:dyDescent="0.15">
      <c r="C40" s="3"/>
      <c r="D40" s="3" t="s">
        <v>544</v>
      </c>
      <c r="E40" s="6"/>
      <c r="F40" s="6"/>
      <c r="G40" s="6"/>
      <c r="H40" s="6"/>
      <c r="I40" s="6"/>
      <c r="J40" s="6"/>
      <c r="K40" s="6"/>
    </row>
    <row r="41" spans="2:11" ht="21" customHeight="1" x14ac:dyDescent="0.15">
      <c r="C41" s="1"/>
      <c r="D41" s="1"/>
      <c r="E41" s="1"/>
      <c r="F41" s="1"/>
      <c r="G41" s="1"/>
      <c r="H41" s="1"/>
      <c r="I41" s="1"/>
      <c r="J41" s="1"/>
      <c r="K41" s="1"/>
    </row>
    <row r="42" spans="2:11" ht="21" customHeight="1" x14ac:dyDescent="0.15">
      <c r="C42" s="3"/>
      <c r="D42" s="3"/>
      <c r="E42" s="3"/>
      <c r="F42" s="2"/>
      <c r="G42" s="2" t="s">
        <v>343</v>
      </c>
      <c r="H42" s="7"/>
      <c r="I42" s="8" t="s">
        <v>423</v>
      </c>
      <c r="J42" s="8" t="s">
        <v>424</v>
      </c>
      <c r="K42" s="8" t="s">
        <v>425</v>
      </c>
    </row>
    <row r="43" spans="2:11" ht="21" customHeight="1" x14ac:dyDescent="0.15">
      <c r="C43" s="3"/>
      <c r="D43" s="3"/>
      <c r="E43" s="3"/>
      <c r="F43" s="2"/>
      <c r="G43" s="5" t="s">
        <v>322</v>
      </c>
      <c r="H43" s="644"/>
      <c r="I43" s="644"/>
      <c r="J43" s="644"/>
      <c r="K43" s="644"/>
    </row>
    <row r="44" spans="2:11" ht="21" customHeight="1" x14ac:dyDescent="0.15">
      <c r="C44" s="3"/>
      <c r="D44" s="3"/>
      <c r="E44" s="3"/>
      <c r="F44" s="2"/>
      <c r="G44" s="222"/>
      <c r="H44" s="223"/>
      <c r="I44" s="222"/>
      <c r="J44" s="3"/>
      <c r="K44" s="3"/>
    </row>
    <row r="45" spans="2:11" ht="21" customHeight="1" x14ac:dyDescent="0.15">
      <c r="C45" s="3"/>
      <c r="D45" s="1163"/>
      <c r="E45" s="1163"/>
      <c r="F45" s="1163"/>
      <c r="G45" s="1163"/>
      <c r="H45" s="1163"/>
      <c r="I45" s="1163"/>
      <c r="J45" s="1163"/>
      <c r="K45" s="1163"/>
    </row>
    <row r="54" spans="6:6" ht="22.5" customHeight="1" x14ac:dyDescent="0.15">
      <c r="F54" s="10" t="s">
        <v>1013</v>
      </c>
    </row>
    <row r="130" spans="2:9" ht="22.5" customHeight="1" x14ac:dyDescent="0.15">
      <c r="B130" s="371"/>
      <c r="C130" s="371"/>
      <c r="D130" s="371"/>
      <c r="E130" s="371"/>
      <c r="F130" s="14"/>
      <c r="G130" s="371"/>
      <c r="H130" s="14"/>
      <c r="I130" s="371"/>
    </row>
    <row r="131" spans="2:9" ht="22.5" customHeight="1" x14ac:dyDescent="0.15">
      <c r="B131" t="s">
        <v>1015</v>
      </c>
      <c r="F131" s="10" t="s">
        <v>1016</v>
      </c>
    </row>
    <row r="132" spans="2:9" ht="22.5" customHeight="1" x14ac:dyDescent="0.15">
      <c r="F132" s="10" t="s">
        <v>1017</v>
      </c>
    </row>
  </sheetData>
  <mergeCells count="53">
    <mergeCell ref="H6:K6"/>
    <mergeCell ref="F9:G10"/>
    <mergeCell ref="B8:D8"/>
    <mergeCell ref="E7:K7"/>
    <mergeCell ref="B9:D10"/>
    <mergeCell ref="B1:D1"/>
    <mergeCell ref="F3:F4"/>
    <mergeCell ref="F5:G5"/>
    <mergeCell ref="C20:D20"/>
    <mergeCell ref="E20:K20"/>
    <mergeCell ref="E16:K16"/>
    <mergeCell ref="E12:K12"/>
    <mergeCell ref="G14:K15"/>
    <mergeCell ref="H5:K5"/>
    <mergeCell ref="E2:E5"/>
    <mergeCell ref="E8:K8"/>
    <mergeCell ref="B11:D11"/>
    <mergeCell ref="E9:E10"/>
    <mergeCell ref="H9:K10"/>
    <mergeCell ref="C18:D18"/>
    <mergeCell ref="C16:D16"/>
    <mergeCell ref="D45:K45"/>
    <mergeCell ref="C24:K24"/>
    <mergeCell ref="C23:K23"/>
    <mergeCell ref="H43:K43"/>
    <mergeCell ref="C13:D15"/>
    <mergeCell ref="E18:K18"/>
    <mergeCell ref="E19:K19"/>
    <mergeCell ref="C19:D19"/>
    <mergeCell ref="B34:D34"/>
    <mergeCell ref="B28:K28"/>
    <mergeCell ref="B36:C36"/>
    <mergeCell ref="D36:G36"/>
    <mergeCell ref="B30:C30"/>
    <mergeCell ref="C26:K26"/>
    <mergeCell ref="B35:C35"/>
    <mergeCell ref="B32:C32"/>
    <mergeCell ref="D35:G35"/>
    <mergeCell ref="E14:F15"/>
    <mergeCell ref="E13:K13"/>
    <mergeCell ref="B2:D5"/>
    <mergeCell ref="E11:K11"/>
    <mergeCell ref="F2:K2"/>
    <mergeCell ref="C12:D12"/>
    <mergeCell ref="C25:K25"/>
    <mergeCell ref="F6:G6"/>
    <mergeCell ref="B6:D6"/>
    <mergeCell ref="B17:D17"/>
    <mergeCell ref="B31:C31"/>
    <mergeCell ref="D31:G31"/>
    <mergeCell ref="D32:G32"/>
    <mergeCell ref="H4:K4"/>
    <mergeCell ref="B7:D7"/>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"適合している,適合していない,該当しない"</formula1>
    </dataValidation>
    <dataValidation type="list" allowBlank="1"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2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132"/>
  <sheetViews>
    <sheetView showGridLines="0" view="pageBreakPreview" topLeftCell="A28" zoomScaleNormal="85" zoomScaleSheetLayoutView="100" workbookViewId="0">
      <selection sqref="A1:K1"/>
    </sheetView>
  </sheetViews>
  <sheetFormatPr defaultRowHeight="13.5" x14ac:dyDescent="0.15"/>
  <cols>
    <col min="1" max="1" width="1.375" style="3" customWidth="1"/>
    <col min="2" max="2" width="43.5" style="3" customWidth="1"/>
    <col min="3" max="3" width="5.75" style="3" customWidth="1"/>
    <col min="4" max="4" width="21.625" style="3" customWidth="1"/>
    <col min="5" max="5" width="29.875" style="3" customWidth="1"/>
    <col min="6" max="6" width="3.375" style="3" customWidth="1"/>
    <col min="7" max="9" width="13" style="3" customWidth="1"/>
    <col min="10" max="16384" width="9" style="3"/>
  </cols>
  <sheetData>
    <row r="1" spans="1:8" ht="21" customHeight="1" thickBot="1" x14ac:dyDescent="0.2">
      <c r="A1" s="1105" t="s">
        <v>325</v>
      </c>
      <c r="B1" s="1192"/>
      <c r="C1" s="1192"/>
      <c r="D1" s="1192"/>
      <c r="E1" s="1192"/>
    </row>
    <row r="2" spans="1:8" ht="21" customHeight="1" thickBot="1" x14ac:dyDescent="0.2">
      <c r="A2" s="1190" t="s">
        <v>296</v>
      </c>
      <c r="B2" s="1191"/>
      <c r="C2" s="1191"/>
      <c r="D2" s="224" t="s">
        <v>35</v>
      </c>
      <c r="E2" s="225" t="s">
        <v>289</v>
      </c>
    </row>
    <row r="3" spans="1:8" ht="21" customHeight="1" x14ac:dyDescent="0.15">
      <c r="A3" s="604" t="s">
        <v>0</v>
      </c>
      <c r="B3" s="605"/>
      <c r="C3" s="605"/>
      <c r="D3" s="605"/>
      <c r="E3" s="1193"/>
    </row>
    <row r="4" spans="1:8" ht="17.100000000000001" customHeight="1" x14ac:dyDescent="0.15">
      <c r="A4" s="1194"/>
      <c r="B4" s="61" t="s">
        <v>1</v>
      </c>
      <c r="C4" s="115" t="s">
        <v>705</v>
      </c>
      <c r="D4" s="226"/>
      <c r="E4" s="64"/>
    </row>
    <row r="5" spans="1:8" ht="17.100000000000001" customHeight="1" x14ac:dyDescent="0.15">
      <c r="A5" s="1194"/>
      <c r="B5" s="61" t="s">
        <v>2</v>
      </c>
      <c r="C5" s="115" t="s">
        <v>705</v>
      </c>
      <c r="D5" s="63"/>
      <c r="E5" s="64"/>
      <c r="H5" s="3">
        <v>14</v>
      </c>
    </row>
    <row r="6" spans="1:8" ht="17.100000000000001" customHeight="1" x14ac:dyDescent="0.15">
      <c r="A6" s="1194"/>
      <c r="B6" s="61" t="s">
        <v>3</v>
      </c>
      <c r="C6" s="115" t="s">
        <v>705</v>
      </c>
      <c r="D6" s="63"/>
      <c r="E6" s="64"/>
      <c r="H6" s="3">
        <v>26</v>
      </c>
    </row>
    <row r="7" spans="1:8" ht="17.100000000000001" customHeight="1" x14ac:dyDescent="0.15">
      <c r="A7" s="1194"/>
      <c r="B7" s="61" t="s">
        <v>4</v>
      </c>
      <c r="C7" s="115" t="s">
        <v>705</v>
      </c>
      <c r="D7" s="63"/>
      <c r="E7" s="64"/>
    </row>
    <row r="8" spans="1:8" ht="17.100000000000001" customHeight="1" x14ac:dyDescent="0.15">
      <c r="A8" s="1194"/>
      <c r="B8" s="61" t="s">
        <v>5</v>
      </c>
      <c r="C8" s="115" t="s">
        <v>705</v>
      </c>
      <c r="D8" s="63"/>
      <c r="E8" s="64"/>
    </row>
    <row r="9" spans="1:8" ht="17.100000000000001" customHeight="1" x14ac:dyDescent="0.15">
      <c r="A9" s="1194"/>
      <c r="B9" s="61" t="s">
        <v>6</v>
      </c>
      <c r="C9" s="115" t="s">
        <v>705</v>
      </c>
      <c r="D9" s="63"/>
      <c r="E9" s="64"/>
    </row>
    <row r="10" spans="1:8" ht="17.100000000000001" customHeight="1" x14ac:dyDescent="0.15">
      <c r="A10" s="1194"/>
      <c r="B10" s="61" t="s">
        <v>7</v>
      </c>
      <c r="C10" s="115" t="s">
        <v>705</v>
      </c>
      <c r="D10" s="63"/>
      <c r="E10" s="64"/>
    </row>
    <row r="11" spans="1:8" ht="17.100000000000001" customHeight="1" x14ac:dyDescent="0.15">
      <c r="A11" s="1194"/>
      <c r="B11" s="61" t="s">
        <v>8</v>
      </c>
      <c r="C11" s="115" t="s">
        <v>705</v>
      </c>
      <c r="D11" s="63"/>
      <c r="E11" s="64"/>
    </row>
    <row r="12" spans="1:8" ht="17.100000000000001" customHeight="1" x14ac:dyDescent="0.15">
      <c r="A12" s="1194"/>
      <c r="B12" s="61" t="s">
        <v>9</v>
      </c>
      <c r="C12" s="115" t="s">
        <v>705</v>
      </c>
      <c r="D12" s="63"/>
      <c r="E12" s="64"/>
    </row>
    <row r="13" spans="1:8" ht="48" customHeight="1" x14ac:dyDescent="0.15">
      <c r="A13" s="1194"/>
      <c r="B13" s="61" t="s">
        <v>10</v>
      </c>
      <c r="C13" s="115" t="s">
        <v>693</v>
      </c>
      <c r="D13" s="343" t="s">
        <v>832</v>
      </c>
      <c r="E13" s="344" t="s">
        <v>1018</v>
      </c>
    </row>
    <row r="14" spans="1:8" ht="17.100000000000001" customHeight="1" x14ac:dyDescent="0.15">
      <c r="A14" s="1194"/>
      <c r="B14" s="61" t="s">
        <v>11</v>
      </c>
      <c r="C14" s="115" t="s">
        <v>705</v>
      </c>
      <c r="D14" s="63"/>
      <c r="E14" s="64"/>
    </row>
    <row r="15" spans="1:8" ht="17.100000000000001" customHeight="1" thickBot="1" x14ac:dyDescent="0.2">
      <c r="A15" s="1195"/>
      <c r="B15" s="57" t="s">
        <v>12</v>
      </c>
      <c r="C15" s="115" t="s">
        <v>705</v>
      </c>
      <c r="D15" s="172"/>
      <c r="E15" s="173"/>
    </row>
    <row r="16" spans="1:8" ht="21" customHeight="1" x14ac:dyDescent="0.15">
      <c r="A16" s="604" t="s">
        <v>13</v>
      </c>
      <c r="B16" s="605"/>
      <c r="C16" s="605"/>
      <c r="D16" s="605"/>
      <c r="E16" s="1193"/>
    </row>
    <row r="17" spans="1:6" ht="17.100000000000001" customHeight="1" x14ac:dyDescent="0.15">
      <c r="A17" s="1194"/>
      <c r="B17" s="61" t="s">
        <v>235</v>
      </c>
      <c r="C17" s="115" t="s">
        <v>705</v>
      </c>
      <c r="D17" s="63"/>
      <c r="E17" s="64"/>
    </row>
    <row r="18" spans="1:6" ht="17.100000000000001" customHeight="1" x14ac:dyDescent="0.15">
      <c r="A18" s="1194"/>
      <c r="B18" s="61" t="s">
        <v>14</v>
      </c>
      <c r="C18" s="115" t="s">
        <v>705</v>
      </c>
      <c r="D18" s="63"/>
      <c r="E18" s="64"/>
    </row>
    <row r="19" spans="1:6" ht="17.100000000000001" customHeight="1" x14ac:dyDescent="0.15">
      <c r="A19" s="1194"/>
      <c r="B19" s="61" t="s">
        <v>499</v>
      </c>
      <c r="C19" s="115" t="s">
        <v>705</v>
      </c>
      <c r="D19" s="63"/>
      <c r="E19" s="64"/>
      <c r="F19" s="73"/>
    </row>
    <row r="20" spans="1:6" ht="17.100000000000001" customHeight="1" x14ac:dyDescent="0.15">
      <c r="A20" s="1194"/>
      <c r="B20" s="61" t="s">
        <v>15</v>
      </c>
      <c r="C20" s="115" t="s">
        <v>705</v>
      </c>
      <c r="D20" s="63"/>
      <c r="E20" s="64"/>
      <c r="F20" s="73"/>
    </row>
    <row r="21" spans="1:6" ht="17.100000000000001" customHeight="1" x14ac:dyDescent="0.15">
      <c r="A21" s="1194"/>
      <c r="B21" s="61" t="s">
        <v>60</v>
      </c>
      <c r="C21" s="115" t="s">
        <v>705</v>
      </c>
      <c r="D21" s="63"/>
      <c r="E21" s="64"/>
    </row>
    <row r="22" spans="1:6" ht="17.100000000000001" customHeight="1" x14ac:dyDescent="0.15">
      <c r="A22" s="1194"/>
      <c r="B22" s="61" t="s">
        <v>16</v>
      </c>
      <c r="C22" s="115" t="s">
        <v>705</v>
      </c>
      <c r="D22" s="63"/>
      <c r="E22" s="64"/>
    </row>
    <row r="23" spans="1:6" ht="17.100000000000001" customHeight="1" x14ac:dyDescent="0.15">
      <c r="A23" s="1194"/>
      <c r="B23" s="61" t="s">
        <v>17</v>
      </c>
      <c r="C23" s="115" t="s">
        <v>705</v>
      </c>
      <c r="D23" s="63"/>
      <c r="E23" s="64"/>
      <c r="F23" s="73"/>
    </row>
    <row r="24" spans="1:6" ht="17.100000000000001" customHeight="1" x14ac:dyDescent="0.15">
      <c r="A24" s="1194"/>
      <c r="B24" s="60" t="s">
        <v>65</v>
      </c>
      <c r="C24" s="115" t="s">
        <v>705</v>
      </c>
      <c r="D24" s="63"/>
      <c r="E24" s="64"/>
      <c r="F24" s="73"/>
    </row>
    <row r="25" spans="1:6" ht="17.100000000000001" customHeight="1" thickBot="1" x14ac:dyDescent="0.2">
      <c r="A25" s="1195"/>
      <c r="B25" s="227" t="s">
        <v>236</v>
      </c>
      <c r="C25" s="228" t="s">
        <v>705</v>
      </c>
      <c r="D25" s="172"/>
      <c r="E25" s="173"/>
    </row>
    <row r="26" spans="1:6" ht="39" customHeight="1" thickBot="1" x14ac:dyDescent="0.2">
      <c r="A26" s="1026" t="s">
        <v>63</v>
      </c>
      <c r="B26" s="1028"/>
      <c r="C26" s="229" t="s">
        <v>693</v>
      </c>
      <c r="D26" s="348" t="s">
        <v>831</v>
      </c>
      <c r="E26" s="349" t="s">
        <v>1019</v>
      </c>
    </row>
    <row r="27" spans="1:6" ht="21" customHeight="1" x14ac:dyDescent="0.15">
      <c r="A27" s="604" t="s">
        <v>18</v>
      </c>
      <c r="B27" s="605"/>
      <c r="C27" s="605"/>
      <c r="D27" s="605"/>
      <c r="E27" s="1193"/>
    </row>
    <row r="28" spans="1:6" ht="17.100000000000001" customHeight="1" x14ac:dyDescent="0.15">
      <c r="A28" s="1194"/>
      <c r="B28" s="61" t="s">
        <v>19</v>
      </c>
      <c r="C28" s="115" t="s">
        <v>705</v>
      </c>
      <c r="D28" s="63"/>
      <c r="E28" s="64"/>
    </row>
    <row r="29" spans="1:6" ht="17.100000000000001" customHeight="1" x14ac:dyDescent="0.15">
      <c r="A29" s="1194"/>
      <c r="B29" s="61" t="s">
        <v>20</v>
      </c>
      <c r="C29" s="115" t="s">
        <v>705</v>
      </c>
      <c r="D29" s="63"/>
      <c r="E29" s="64"/>
    </row>
    <row r="30" spans="1:6" ht="17.100000000000001" customHeight="1" x14ac:dyDescent="0.15">
      <c r="A30" s="1194"/>
      <c r="B30" s="61" t="s">
        <v>21</v>
      </c>
      <c r="C30" s="115" t="s">
        <v>705</v>
      </c>
      <c r="D30" s="63"/>
      <c r="E30" s="64"/>
    </row>
    <row r="31" spans="1:6" ht="17.100000000000001" customHeight="1" x14ac:dyDescent="0.15">
      <c r="A31" s="1194"/>
      <c r="B31" s="61" t="s">
        <v>22</v>
      </c>
      <c r="C31" s="115" t="s">
        <v>705</v>
      </c>
      <c r="D31" s="63"/>
      <c r="E31" s="64"/>
    </row>
    <row r="32" spans="1:6" ht="17.100000000000001" customHeight="1" x14ac:dyDescent="0.15">
      <c r="A32" s="1194"/>
      <c r="B32" s="61" t="s">
        <v>23</v>
      </c>
      <c r="C32" s="115" t="s">
        <v>705</v>
      </c>
      <c r="D32" s="63"/>
      <c r="E32" s="64"/>
    </row>
    <row r="33" spans="1:9" ht="17.100000000000001" customHeight="1" x14ac:dyDescent="0.15">
      <c r="A33" s="1194"/>
      <c r="B33" s="61" t="s">
        <v>24</v>
      </c>
      <c r="C33" s="115" t="s">
        <v>705</v>
      </c>
      <c r="D33" s="63"/>
      <c r="E33" s="64"/>
    </row>
    <row r="34" spans="1:9" ht="17.100000000000001" customHeight="1" x14ac:dyDescent="0.15">
      <c r="A34" s="1194"/>
      <c r="B34" s="61" t="s">
        <v>25</v>
      </c>
      <c r="C34" s="115" t="s">
        <v>705</v>
      </c>
      <c r="D34" s="63"/>
      <c r="E34" s="64"/>
      <c r="G34" s="222"/>
      <c r="H34" s="222"/>
      <c r="I34" s="222"/>
    </row>
    <row r="35" spans="1:9" ht="42" customHeight="1" x14ac:dyDescent="0.15">
      <c r="A35" s="1194"/>
      <c r="B35" s="61" t="s">
        <v>419</v>
      </c>
      <c r="C35" s="115" t="s">
        <v>693</v>
      </c>
      <c r="D35" s="343" t="s">
        <v>832</v>
      </c>
      <c r="E35" s="344" t="s">
        <v>1020</v>
      </c>
    </row>
    <row r="36" spans="1:9" ht="17.100000000000001" customHeight="1" x14ac:dyDescent="0.15">
      <c r="A36" s="1194"/>
      <c r="B36" s="61" t="s">
        <v>26</v>
      </c>
      <c r="C36" s="115" t="s">
        <v>705</v>
      </c>
      <c r="D36" s="63"/>
      <c r="E36" s="64"/>
    </row>
    <row r="37" spans="1:9" ht="17.100000000000001" customHeight="1" thickBot="1" x14ac:dyDescent="0.2">
      <c r="A37" s="1194"/>
      <c r="B37" s="61" t="s">
        <v>580</v>
      </c>
      <c r="C37" s="115" t="s">
        <v>705</v>
      </c>
      <c r="D37" s="63"/>
      <c r="E37" s="64"/>
    </row>
    <row r="38" spans="1:9" ht="21" customHeight="1" x14ac:dyDescent="0.15">
      <c r="A38" s="604" t="s">
        <v>27</v>
      </c>
      <c r="B38" s="605"/>
      <c r="C38" s="605"/>
      <c r="D38" s="605"/>
      <c r="E38" s="1193"/>
    </row>
    <row r="39" spans="1:9" ht="17.100000000000001" customHeight="1" x14ac:dyDescent="0.15">
      <c r="A39" s="1194"/>
      <c r="B39" s="61" t="s">
        <v>28</v>
      </c>
      <c r="C39" s="115" t="s">
        <v>705</v>
      </c>
      <c r="D39" s="63"/>
      <c r="E39" s="64"/>
    </row>
    <row r="40" spans="1:9" ht="17.100000000000001" customHeight="1" x14ac:dyDescent="0.15">
      <c r="A40" s="1194"/>
      <c r="B40" s="61" t="s">
        <v>29</v>
      </c>
      <c r="C40" s="115" t="s">
        <v>705</v>
      </c>
      <c r="D40" s="63"/>
      <c r="E40" s="64"/>
    </row>
    <row r="41" spans="1:9" ht="17.100000000000001" customHeight="1" thickBot="1" x14ac:dyDescent="0.2">
      <c r="A41" s="1195"/>
      <c r="B41" s="134" t="s">
        <v>30</v>
      </c>
      <c r="C41" s="228" t="s">
        <v>705</v>
      </c>
      <c r="D41" s="63"/>
      <c r="E41" s="64"/>
    </row>
    <row r="42" spans="1:9" ht="21" customHeight="1" thickBot="1" x14ac:dyDescent="0.2">
      <c r="A42" s="1026" t="s">
        <v>64</v>
      </c>
      <c r="B42" s="1028"/>
      <c r="C42" s="229" t="s">
        <v>705</v>
      </c>
      <c r="D42" s="231"/>
      <c r="E42" s="230"/>
    </row>
    <row r="43" spans="1:9" ht="21" customHeight="1" x14ac:dyDescent="0.15">
      <c r="A43" s="604" t="s">
        <v>31</v>
      </c>
      <c r="B43" s="605"/>
      <c r="C43" s="605"/>
      <c r="D43" s="605"/>
      <c r="E43" s="1193"/>
    </row>
    <row r="44" spans="1:9" ht="17.100000000000001" customHeight="1" x14ac:dyDescent="0.15">
      <c r="A44" s="1194"/>
      <c r="B44" s="61" t="s">
        <v>32</v>
      </c>
      <c r="C44" s="115" t="s">
        <v>705</v>
      </c>
      <c r="D44" s="63"/>
      <c r="E44" s="64"/>
    </row>
    <row r="45" spans="1:9" ht="17.100000000000001" customHeight="1" x14ac:dyDescent="0.15">
      <c r="A45" s="1194"/>
      <c r="B45" s="61" t="s">
        <v>33</v>
      </c>
      <c r="C45" s="115" t="s">
        <v>705</v>
      </c>
      <c r="D45" s="63"/>
      <c r="E45" s="64"/>
    </row>
    <row r="46" spans="1:9" ht="17.100000000000001" customHeight="1" x14ac:dyDescent="0.15">
      <c r="A46" s="1194"/>
      <c r="B46" s="134" t="s">
        <v>34</v>
      </c>
      <c r="C46" s="115" t="s">
        <v>705</v>
      </c>
      <c r="D46" s="258"/>
      <c r="E46" s="259"/>
    </row>
    <row r="47" spans="1:9" ht="17.100000000000001" customHeight="1" thickBot="1" x14ac:dyDescent="0.2">
      <c r="A47" s="1195"/>
      <c r="B47" s="57" t="s">
        <v>581</v>
      </c>
      <c r="C47" s="232" t="s">
        <v>705</v>
      </c>
      <c r="D47" s="172"/>
      <c r="E47" s="173"/>
    </row>
    <row r="130" spans="2:9" x14ac:dyDescent="0.15">
      <c r="B130" s="203"/>
      <c r="C130" s="203"/>
      <c r="D130" s="203"/>
      <c r="E130" s="203"/>
      <c r="F130" s="203"/>
      <c r="G130" s="203"/>
      <c r="H130" s="203"/>
      <c r="I130" s="203"/>
    </row>
    <row r="131" spans="2:9" x14ac:dyDescent="0.15">
      <c r="B131" s="3" t="s">
        <v>1015</v>
      </c>
      <c r="F131" s="3" t="s">
        <v>1016</v>
      </c>
    </row>
    <row r="132" spans="2:9" x14ac:dyDescent="0.15">
      <c r="F132" s="3" t="s">
        <v>1017</v>
      </c>
    </row>
  </sheetData>
  <mergeCells count="14">
    <mergeCell ref="A44:A47"/>
    <mergeCell ref="A27:E27"/>
    <mergeCell ref="A38:E38"/>
    <mergeCell ref="A42:B42"/>
    <mergeCell ref="A43:E43"/>
    <mergeCell ref="A28:A37"/>
    <mergeCell ref="A39:A41"/>
    <mergeCell ref="A26:B26"/>
    <mergeCell ref="A2:C2"/>
    <mergeCell ref="A1:E1"/>
    <mergeCell ref="A3:E3"/>
    <mergeCell ref="A16:E16"/>
    <mergeCell ref="A4:A15"/>
    <mergeCell ref="A17:A25"/>
  </mergeCells>
  <phoneticPr fontId="2"/>
  <dataValidations count="1">
    <dataValidation type="list" allowBlank="1" showInputMessage="1" showErrorMessage="1" sqref="C17:C26 C39:C42 C28:C37 C4:C15 C44:C47">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B1:J132"/>
  <sheetViews>
    <sheetView showGridLines="0" view="pageBreakPreview" topLeftCell="A19" zoomScaleNormal="85" zoomScaleSheetLayoutView="100" workbookViewId="0">
      <selection sqref="A1:K1"/>
    </sheetView>
  </sheetViews>
  <sheetFormatPr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1220" t="s">
        <v>532</v>
      </c>
      <c r="C1" s="1220"/>
      <c r="D1" s="1220"/>
      <c r="E1" s="1220"/>
      <c r="F1" s="1220"/>
      <c r="G1" s="1220"/>
      <c r="H1" s="1220"/>
    </row>
    <row r="2" spans="2:8" ht="21" customHeight="1" x14ac:dyDescent="0.15">
      <c r="B2" s="1221"/>
      <c r="C2" s="1222"/>
      <c r="D2" s="764" t="s">
        <v>500</v>
      </c>
      <c r="E2" s="605"/>
      <c r="F2" s="606"/>
      <c r="G2" s="1224" t="s">
        <v>533</v>
      </c>
      <c r="H2" s="1225"/>
    </row>
    <row r="3" spans="2:8" ht="21" customHeight="1" thickBot="1" x14ac:dyDescent="0.2">
      <c r="B3" s="1223"/>
      <c r="C3" s="1192"/>
      <c r="D3" s="233"/>
      <c r="E3" s="234"/>
      <c r="F3" s="235" t="s">
        <v>547</v>
      </c>
      <c r="G3" s="1226"/>
      <c r="H3" s="1227"/>
    </row>
    <row r="4" spans="2:8" ht="21" customHeight="1" x14ac:dyDescent="0.15">
      <c r="B4" s="1205" t="s">
        <v>501</v>
      </c>
      <c r="C4" s="236" t="s">
        <v>502</v>
      </c>
      <c r="D4" s="1207" t="s">
        <v>693</v>
      </c>
      <c r="E4" s="1208"/>
      <c r="F4" s="350" t="s">
        <v>833</v>
      </c>
      <c r="G4" s="1209"/>
      <c r="H4" s="1210"/>
    </row>
    <row r="5" spans="2:8" ht="21" customHeight="1" x14ac:dyDescent="0.15">
      <c r="B5" s="1205"/>
      <c r="C5" s="237" t="s">
        <v>503</v>
      </c>
      <c r="D5" s="1211" t="s">
        <v>693</v>
      </c>
      <c r="E5" s="1212"/>
      <c r="F5" s="351" t="s">
        <v>833</v>
      </c>
      <c r="G5" s="1199"/>
      <c r="H5" s="1200"/>
    </row>
    <row r="6" spans="2:8" ht="21" customHeight="1" x14ac:dyDescent="0.15">
      <c r="B6" s="1205"/>
      <c r="C6" s="237" t="s">
        <v>504</v>
      </c>
      <c r="D6" s="1211" t="s">
        <v>693</v>
      </c>
      <c r="E6" s="1212"/>
      <c r="F6" s="351" t="s">
        <v>834</v>
      </c>
      <c r="G6" s="1199" t="s">
        <v>835</v>
      </c>
      <c r="H6" s="1200"/>
    </row>
    <row r="7" spans="2:8" ht="21" customHeight="1" x14ac:dyDescent="0.15">
      <c r="B7" s="1205"/>
      <c r="C7" s="237" t="s">
        <v>505</v>
      </c>
      <c r="D7" s="1211" t="s">
        <v>693</v>
      </c>
      <c r="E7" s="1212"/>
      <c r="F7" s="351" t="s">
        <v>833</v>
      </c>
      <c r="G7" s="1216"/>
      <c r="H7" s="1200"/>
    </row>
    <row r="8" spans="2:8" ht="21" customHeight="1" x14ac:dyDescent="0.15">
      <c r="B8" s="1205"/>
      <c r="C8" s="237" t="s">
        <v>506</v>
      </c>
      <c r="D8" s="1211" t="s">
        <v>693</v>
      </c>
      <c r="E8" s="1212"/>
      <c r="F8" s="351" t="s">
        <v>833</v>
      </c>
      <c r="G8" s="1216"/>
      <c r="H8" s="1200"/>
    </row>
    <row r="9" spans="2:8" ht="21" customHeight="1" x14ac:dyDescent="0.15">
      <c r="B9" s="1205"/>
      <c r="C9" s="237" t="s">
        <v>507</v>
      </c>
      <c r="D9" s="1211" t="s">
        <v>693</v>
      </c>
      <c r="E9" s="1212"/>
      <c r="F9" s="351" t="s">
        <v>833</v>
      </c>
      <c r="G9" s="1199"/>
      <c r="H9" s="1200"/>
    </row>
    <row r="10" spans="2:8" ht="21" customHeight="1" x14ac:dyDescent="0.15">
      <c r="B10" s="1205"/>
      <c r="C10" s="237" t="s">
        <v>508</v>
      </c>
      <c r="D10" s="1211" t="s">
        <v>693</v>
      </c>
      <c r="E10" s="1212"/>
      <c r="F10" s="351" t="s">
        <v>833</v>
      </c>
      <c r="G10" s="1199" t="s">
        <v>836</v>
      </c>
      <c r="H10" s="1200"/>
    </row>
    <row r="11" spans="2:8" ht="21" customHeight="1" thickBot="1" x14ac:dyDescent="0.2">
      <c r="B11" s="1206"/>
      <c r="C11" s="238" t="s">
        <v>509</v>
      </c>
      <c r="D11" s="1201" t="s">
        <v>693</v>
      </c>
      <c r="E11" s="1202"/>
      <c r="F11" s="352" t="s">
        <v>837</v>
      </c>
      <c r="G11" s="1217" t="s">
        <v>838</v>
      </c>
      <c r="H11" s="1218"/>
    </row>
    <row r="12" spans="2:8" ht="21" customHeight="1" x14ac:dyDescent="0.15">
      <c r="B12" s="1205" t="s">
        <v>510</v>
      </c>
      <c r="C12" s="236" t="s">
        <v>511</v>
      </c>
      <c r="D12" s="1207" t="s">
        <v>693</v>
      </c>
      <c r="E12" s="1208"/>
      <c r="F12" s="350" t="s">
        <v>839</v>
      </c>
      <c r="G12" s="1219"/>
      <c r="H12" s="1210"/>
    </row>
    <row r="13" spans="2:8" ht="21" customHeight="1" x14ac:dyDescent="0.15">
      <c r="B13" s="1205"/>
      <c r="C13" s="237" t="s">
        <v>512</v>
      </c>
      <c r="D13" s="1211" t="s">
        <v>693</v>
      </c>
      <c r="E13" s="1212"/>
      <c r="F13" s="351" t="s">
        <v>839</v>
      </c>
      <c r="G13" s="1199"/>
      <c r="H13" s="1200"/>
    </row>
    <row r="14" spans="2:8" ht="21" customHeight="1" x14ac:dyDescent="0.15">
      <c r="B14" s="1205"/>
      <c r="C14" s="237" t="s">
        <v>513</v>
      </c>
      <c r="D14" s="1211" t="s">
        <v>693</v>
      </c>
      <c r="E14" s="1212"/>
      <c r="F14" s="351" t="s">
        <v>840</v>
      </c>
      <c r="G14" s="1199" t="s">
        <v>841</v>
      </c>
      <c r="H14" s="1200"/>
    </row>
    <row r="15" spans="2:8" ht="21" customHeight="1" x14ac:dyDescent="0.15">
      <c r="B15" s="1205"/>
      <c r="C15" s="237" t="s">
        <v>514</v>
      </c>
      <c r="D15" s="1211" t="s">
        <v>693</v>
      </c>
      <c r="E15" s="1212"/>
      <c r="F15" s="351" t="s">
        <v>833</v>
      </c>
      <c r="G15" s="1199"/>
      <c r="H15" s="1200"/>
    </row>
    <row r="16" spans="2:8" ht="21" customHeight="1" x14ac:dyDescent="0.15">
      <c r="B16" s="1205"/>
      <c r="C16" s="237" t="s">
        <v>515</v>
      </c>
      <c r="D16" s="1211" t="s">
        <v>705</v>
      </c>
      <c r="E16" s="1212"/>
      <c r="F16" s="351"/>
      <c r="G16" s="1199" t="s">
        <v>842</v>
      </c>
      <c r="H16" s="1200"/>
    </row>
    <row r="17" spans="2:10" ht="21" customHeight="1" x14ac:dyDescent="0.15">
      <c r="B17" s="1205"/>
      <c r="C17" s="237" t="s">
        <v>516</v>
      </c>
      <c r="D17" s="1211" t="s">
        <v>693</v>
      </c>
      <c r="E17" s="1212"/>
      <c r="F17" s="351" t="s">
        <v>839</v>
      </c>
      <c r="G17" s="1199"/>
      <c r="H17" s="1200"/>
    </row>
    <row r="18" spans="2:10" ht="21" customHeight="1" x14ac:dyDescent="0.15">
      <c r="B18" s="1205"/>
      <c r="C18" s="237" t="s">
        <v>517</v>
      </c>
      <c r="D18" s="1211" t="s">
        <v>693</v>
      </c>
      <c r="E18" s="1212"/>
      <c r="F18" s="353" t="s">
        <v>843</v>
      </c>
      <c r="G18" s="1199" t="s">
        <v>844</v>
      </c>
      <c r="H18" s="1200"/>
    </row>
    <row r="19" spans="2:10" ht="21" customHeight="1" x14ac:dyDescent="0.15">
      <c r="B19" s="1205"/>
      <c r="C19" s="237" t="s">
        <v>518</v>
      </c>
      <c r="D19" s="1211" t="s">
        <v>693</v>
      </c>
      <c r="E19" s="1212"/>
      <c r="F19" s="351" t="s">
        <v>845</v>
      </c>
      <c r="G19" s="1199" t="s">
        <v>846</v>
      </c>
      <c r="H19" s="1200"/>
    </row>
    <row r="20" spans="2:10" ht="21" customHeight="1" x14ac:dyDescent="0.15">
      <c r="B20" s="1205"/>
      <c r="C20" s="237" t="s">
        <v>519</v>
      </c>
      <c r="D20" s="1211" t="s">
        <v>693</v>
      </c>
      <c r="E20" s="1212"/>
      <c r="F20" s="351" t="s">
        <v>847</v>
      </c>
      <c r="G20" s="1199"/>
      <c r="H20" s="1200"/>
    </row>
    <row r="21" spans="2:10" ht="21" customHeight="1" thickBot="1" x14ac:dyDescent="0.2">
      <c r="B21" s="1206"/>
      <c r="C21" s="238" t="s">
        <v>520</v>
      </c>
      <c r="D21" s="1201" t="s">
        <v>693</v>
      </c>
      <c r="E21" s="1202"/>
      <c r="F21" s="352" t="s">
        <v>848</v>
      </c>
      <c r="G21" s="1203" t="s">
        <v>849</v>
      </c>
      <c r="H21" s="1204"/>
    </row>
    <row r="22" spans="2:10" ht="24.95" customHeight="1" x14ac:dyDescent="0.15">
      <c r="B22" s="1205" t="s">
        <v>521</v>
      </c>
      <c r="C22" s="236" t="s">
        <v>522</v>
      </c>
      <c r="D22" s="1207" t="s">
        <v>850</v>
      </c>
      <c r="E22" s="1208"/>
      <c r="F22" s="350" t="s">
        <v>851</v>
      </c>
      <c r="G22" s="1214" t="s">
        <v>852</v>
      </c>
      <c r="H22" s="1215"/>
    </row>
    <row r="23" spans="2:10" ht="24.95" customHeight="1" x14ac:dyDescent="0.15">
      <c r="B23" s="1205"/>
      <c r="C23" s="237" t="s">
        <v>523</v>
      </c>
      <c r="D23" s="1211" t="s">
        <v>693</v>
      </c>
      <c r="E23" s="1212"/>
      <c r="F23" s="351" t="s">
        <v>839</v>
      </c>
      <c r="G23" s="1199" t="s">
        <v>853</v>
      </c>
      <c r="H23" s="1200"/>
    </row>
    <row r="24" spans="2:10" ht="24.95" customHeight="1" x14ac:dyDescent="0.15">
      <c r="B24" s="1205"/>
      <c r="C24" s="237" t="s">
        <v>524</v>
      </c>
      <c r="D24" s="1211" t="s">
        <v>693</v>
      </c>
      <c r="E24" s="1212"/>
      <c r="F24" s="351" t="s">
        <v>839</v>
      </c>
      <c r="G24" s="1199" t="s">
        <v>853</v>
      </c>
      <c r="H24" s="1200"/>
    </row>
    <row r="25" spans="2:10" ht="24.95" customHeight="1" x14ac:dyDescent="0.15">
      <c r="B25" s="1205"/>
      <c r="C25" s="237" t="s">
        <v>525</v>
      </c>
      <c r="D25" s="1211" t="s">
        <v>693</v>
      </c>
      <c r="E25" s="1212"/>
      <c r="F25" s="351" t="s">
        <v>839</v>
      </c>
      <c r="G25" s="1199" t="s">
        <v>853</v>
      </c>
      <c r="H25" s="1200"/>
    </row>
    <row r="26" spans="2:10" ht="24.95" customHeight="1" thickBot="1" x14ac:dyDescent="0.2">
      <c r="B26" s="1206"/>
      <c r="C26" s="238" t="s">
        <v>526</v>
      </c>
      <c r="D26" s="1201" t="s">
        <v>693</v>
      </c>
      <c r="E26" s="1202"/>
      <c r="F26" s="354" t="s">
        <v>839</v>
      </c>
      <c r="G26" s="1203" t="s">
        <v>854</v>
      </c>
      <c r="H26" s="1204"/>
    </row>
    <row r="27" spans="2:10" ht="30" customHeight="1" x14ac:dyDescent="0.15">
      <c r="B27" s="1205" t="s">
        <v>527</v>
      </c>
      <c r="C27" s="236" t="s">
        <v>528</v>
      </c>
      <c r="D27" s="1207" t="s">
        <v>693</v>
      </c>
      <c r="E27" s="1208"/>
      <c r="F27" s="355" t="s">
        <v>855</v>
      </c>
      <c r="G27" s="1209"/>
      <c r="H27" s="1210"/>
    </row>
    <row r="28" spans="2:10" ht="30" customHeight="1" x14ac:dyDescent="0.15">
      <c r="B28" s="1205"/>
      <c r="C28" s="237" t="s">
        <v>529</v>
      </c>
      <c r="D28" s="1211" t="s">
        <v>693</v>
      </c>
      <c r="E28" s="1212"/>
      <c r="F28" s="351" t="s">
        <v>856</v>
      </c>
      <c r="G28" s="1199" t="s">
        <v>857</v>
      </c>
      <c r="H28" s="1200"/>
    </row>
    <row r="29" spans="2:10" ht="30" customHeight="1" x14ac:dyDescent="0.15">
      <c r="B29" s="1205"/>
      <c r="C29" s="237" t="s">
        <v>530</v>
      </c>
      <c r="D29" s="1211" t="s">
        <v>705</v>
      </c>
      <c r="E29" s="1212"/>
      <c r="F29" s="351"/>
      <c r="G29" s="1199"/>
      <c r="H29" s="1213"/>
    </row>
    <row r="30" spans="2:10" ht="30" customHeight="1" thickBot="1" x14ac:dyDescent="0.2">
      <c r="B30" s="1206"/>
      <c r="C30" s="238" t="s">
        <v>531</v>
      </c>
      <c r="D30" s="1201" t="s">
        <v>693</v>
      </c>
      <c r="E30" s="1202"/>
      <c r="F30" s="356" t="s">
        <v>858</v>
      </c>
      <c r="G30" s="357"/>
      <c r="H30" s="358"/>
    </row>
    <row r="31" spans="2:10" ht="41.25" customHeight="1" x14ac:dyDescent="0.15">
      <c r="B31" s="1196" t="s">
        <v>644</v>
      </c>
      <c r="C31" s="1197"/>
      <c r="D31" s="1197"/>
      <c r="E31" s="1197"/>
      <c r="F31" s="1197"/>
      <c r="G31" s="1197"/>
      <c r="H31" s="1197"/>
      <c r="I31" s="22"/>
      <c r="J31" s="22"/>
    </row>
    <row r="32" spans="2:10" ht="13.5" customHeight="1" x14ac:dyDescent="0.15">
      <c r="B32" s="1198"/>
      <c r="C32" s="1198"/>
      <c r="D32" s="1198"/>
      <c r="E32" s="1198"/>
      <c r="F32" s="1198"/>
      <c r="G32" s="1198"/>
      <c r="H32" s="1198"/>
    </row>
    <row r="54" spans="3:10" ht="14.25" thickBot="1" x14ac:dyDescent="0.2">
      <c r="F54">
        <v>1.6</v>
      </c>
    </row>
    <row r="55" spans="3:10" x14ac:dyDescent="0.15">
      <c r="C55" s="239"/>
      <c r="D55" s="240"/>
      <c r="E55" s="240"/>
      <c r="F55" s="240"/>
      <c r="G55" s="240"/>
      <c r="H55" s="240"/>
      <c r="I55" s="240"/>
      <c r="J55" s="241"/>
    </row>
    <row r="56" spans="3:10" x14ac:dyDescent="0.15">
      <c r="C56" s="242"/>
      <c r="J56" s="243"/>
    </row>
    <row r="57" spans="3:10" x14ac:dyDescent="0.15">
      <c r="C57" s="242"/>
      <c r="J57" s="243"/>
    </row>
    <row r="58" spans="3:10" x14ac:dyDescent="0.15">
      <c r="C58" s="242"/>
      <c r="J58" s="243"/>
    </row>
    <row r="59" spans="3:10" x14ac:dyDescent="0.15">
      <c r="C59" s="242"/>
      <c r="J59" s="243"/>
    </row>
    <row r="60" spans="3:10" x14ac:dyDescent="0.15">
      <c r="C60" s="242"/>
      <c r="J60" s="243"/>
    </row>
    <row r="61" spans="3:10" x14ac:dyDescent="0.15">
      <c r="C61" s="242"/>
      <c r="J61" s="243"/>
    </row>
    <row r="62" spans="3:10" x14ac:dyDescent="0.15">
      <c r="C62" s="242"/>
      <c r="J62" s="243"/>
    </row>
    <row r="63" spans="3:10" x14ac:dyDescent="0.15">
      <c r="C63" s="242"/>
      <c r="J63" s="243"/>
    </row>
    <row r="64" spans="3:10" x14ac:dyDescent="0.15">
      <c r="C64" s="242"/>
      <c r="J64" s="243"/>
    </row>
    <row r="65" spans="3:10" x14ac:dyDescent="0.15">
      <c r="C65" s="242"/>
      <c r="J65" s="243"/>
    </row>
    <row r="66" spans="3:10" ht="14.25" thickBot="1" x14ac:dyDescent="0.2">
      <c r="C66" s="244"/>
      <c r="D66" s="180"/>
      <c r="E66" s="180"/>
      <c r="F66" s="180"/>
      <c r="G66" s="180"/>
      <c r="H66" s="180"/>
      <c r="I66" s="180"/>
      <c r="J66" s="245"/>
    </row>
    <row r="130" spans="2:9" x14ac:dyDescent="0.15">
      <c r="B130" s="371"/>
      <c r="C130" s="371"/>
      <c r="D130" s="371"/>
      <c r="E130" s="371"/>
      <c r="F130" s="371"/>
      <c r="G130" s="371"/>
      <c r="H130" s="371"/>
      <c r="I130" s="371"/>
    </row>
    <row r="131" spans="2:9" x14ac:dyDescent="0.15">
      <c r="B131" t="s">
        <v>1015</v>
      </c>
      <c r="F131" t="s">
        <v>1016</v>
      </c>
    </row>
    <row r="132" spans="2:9" x14ac:dyDescent="0.15">
      <c r="F132" t="s">
        <v>1017</v>
      </c>
    </row>
  </sheetData>
  <mergeCells count="63">
    <mergeCell ref="D9:E9"/>
    <mergeCell ref="G9:H9"/>
    <mergeCell ref="B1:H1"/>
    <mergeCell ref="B2:C3"/>
    <mergeCell ref="D2:F2"/>
    <mergeCell ref="G2:H3"/>
    <mergeCell ref="B4:B11"/>
    <mergeCell ref="D4:E4"/>
    <mergeCell ref="G4:H4"/>
    <mergeCell ref="D5:E5"/>
    <mergeCell ref="G5:H5"/>
    <mergeCell ref="D6:E6"/>
    <mergeCell ref="G6:H6"/>
    <mergeCell ref="D7:E7"/>
    <mergeCell ref="D13:E13"/>
    <mergeCell ref="G13:H13"/>
    <mergeCell ref="D14:E14"/>
    <mergeCell ref="G15:H15"/>
    <mergeCell ref="D16:E16"/>
    <mergeCell ref="G20:H20"/>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G12:H12"/>
    <mergeCell ref="B12:B21"/>
    <mergeCell ref="G16:H16"/>
    <mergeCell ref="D18:E18"/>
    <mergeCell ref="G18:H18"/>
    <mergeCell ref="D30:E30"/>
    <mergeCell ref="B22:B26"/>
    <mergeCell ref="D22:E22"/>
    <mergeCell ref="G22:H22"/>
    <mergeCell ref="D23:E23"/>
    <mergeCell ref="G23:H23"/>
    <mergeCell ref="D24:E24"/>
    <mergeCell ref="G24:H24"/>
    <mergeCell ref="D25:E25"/>
    <mergeCell ref="G14:H14"/>
    <mergeCell ref="D15:E15"/>
    <mergeCell ref="D20:E20"/>
    <mergeCell ref="B31:H31"/>
    <mergeCell ref="B32:H32"/>
    <mergeCell ref="G25:H25"/>
    <mergeCell ref="D26:E26"/>
    <mergeCell ref="G26:H26"/>
    <mergeCell ref="B27:B30"/>
    <mergeCell ref="D27:E27"/>
    <mergeCell ref="G27:H27"/>
    <mergeCell ref="D28:E28"/>
    <mergeCell ref="G28:H28"/>
    <mergeCell ref="D29:E29"/>
    <mergeCell ref="G29:H29"/>
  </mergeCells>
  <phoneticPr fontId="2"/>
  <dataValidations count="1">
    <dataValidation type="list" allowBlank="1" showInputMessage="1" showErrorMessage="1" sqref="D4:E26 D27:D30 E27:E29">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Y132"/>
  <sheetViews>
    <sheetView showGridLines="0" view="pageBreakPreview" topLeftCell="A7" zoomScale="85" zoomScaleNormal="85" zoomScaleSheetLayoutView="85" workbookViewId="0">
      <selection activeCell="J6" sqref="J6:K6"/>
    </sheetView>
  </sheetViews>
  <sheetFormatPr defaultRowHeight="13.5" x14ac:dyDescent="0.15"/>
  <cols>
    <col min="1" max="1" width="2.75" style="10" customWidth="1"/>
    <col min="2" max="4" width="6.125" style="10" customWidth="1"/>
    <col min="5" max="5" width="9.125" style="10" customWidth="1"/>
    <col min="6" max="6" width="11.125" style="10" customWidth="1"/>
    <col min="7" max="11" width="9.5" style="10" customWidth="1"/>
    <col min="12" max="12" width="7.625" style="10" customWidth="1"/>
    <col min="13" max="13" width="8.625" style="10" customWidth="1"/>
    <col min="14" max="14" width="3.375" style="10" customWidth="1"/>
    <col min="15" max="17" width="13" hidden="1" customWidth="1"/>
    <col min="25" max="25" width="13.5" customWidth="1"/>
  </cols>
  <sheetData>
    <row r="1" spans="1:25" s="21" customFormat="1" ht="24.95" customHeight="1" x14ac:dyDescent="0.15">
      <c r="A1" s="10"/>
      <c r="B1" s="1282" t="s">
        <v>567</v>
      </c>
      <c r="C1" s="1025"/>
      <c r="D1" s="1025"/>
      <c r="E1" s="1025"/>
      <c r="F1" s="1025"/>
      <c r="G1" s="1025"/>
      <c r="H1" s="1025"/>
      <c r="I1" s="1025"/>
      <c r="J1" s="1025"/>
      <c r="K1" s="1025"/>
      <c r="L1" s="1025"/>
      <c r="M1" s="1025"/>
      <c r="N1" s="9"/>
      <c r="O1" s="68"/>
      <c r="P1" s="68"/>
      <c r="Q1"/>
      <c r="R1"/>
      <c r="S1"/>
      <c r="T1"/>
      <c r="U1"/>
      <c r="V1"/>
      <c r="W1"/>
      <c r="X1"/>
      <c r="Y1"/>
    </row>
    <row r="2" spans="1:25" s="21" customFormat="1" ht="24.95" customHeight="1" thickBot="1" x14ac:dyDescent="0.2">
      <c r="A2" s="10"/>
      <c r="B2" s="1025"/>
      <c r="C2" s="1025"/>
      <c r="D2" s="1025"/>
      <c r="E2" s="1025"/>
      <c r="F2" s="1025"/>
      <c r="G2" s="1025"/>
      <c r="H2" s="1025"/>
      <c r="I2" s="1025"/>
      <c r="J2" s="1025"/>
      <c r="K2" s="1025"/>
      <c r="L2" s="1025"/>
      <c r="M2" s="1025"/>
      <c r="N2" s="9"/>
      <c r="O2" s="68"/>
      <c r="P2" s="68"/>
      <c r="Q2"/>
      <c r="R2"/>
      <c r="S2"/>
      <c r="T2"/>
      <c r="U2"/>
      <c r="V2"/>
      <c r="W2"/>
      <c r="X2"/>
      <c r="Y2"/>
    </row>
    <row r="3" spans="1:25" s="21" customFormat="1" ht="24.95" customHeight="1" thickBot="1" x14ac:dyDescent="0.2">
      <c r="A3" s="10"/>
      <c r="B3" s="35" t="s">
        <v>434</v>
      </c>
      <c r="C3" s="36"/>
      <c r="D3" s="36"/>
      <c r="E3" s="36"/>
      <c r="F3" s="319" t="s">
        <v>597</v>
      </c>
      <c r="G3" s="260" t="s">
        <v>444</v>
      </c>
      <c r="H3" s="53">
        <f>IF(ISERROR(VLOOKUP(G3,R2:S10,2,FALSE)),"",VLOOKUP(G3,R2:S10,2,FALSE))</f>
        <v>10.27</v>
      </c>
      <c r="I3" s="37"/>
      <c r="J3" s="36"/>
      <c r="K3" s="35"/>
      <c r="L3" s="35"/>
      <c r="M3" s="35"/>
      <c r="N3" s="9"/>
      <c r="Q3" s="22"/>
      <c r="R3" s="26" t="s">
        <v>433</v>
      </c>
      <c r="S3" s="27">
        <v>10.9</v>
      </c>
      <c r="T3" s="22"/>
      <c r="U3" s="22"/>
      <c r="V3" s="26"/>
      <c r="W3" s="27"/>
      <c r="X3"/>
      <c r="Y3"/>
    </row>
    <row r="4" spans="1:25" s="21" customFormat="1" ht="24.95" customHeight="1" x14ac:dyDescent="0.15">
      <c r="A4" s="10"/>
      <c r="B4" s="812" t="s">
        <v>618</v>
      </c>
      <c r="C4" s="1283"/>
      <c r="D4" s="1283"/>
      <c r="E4" s="1283"/>
      <c r="F4" s="1283"/>
      <c r="G4" s="1283"/>
      <c r="H4" s="1283"/>
      <c r="I4" s="1283"/>
      <c r="J4" s="1283"/>
      <c r="K4" s="1283"/>
      <c r="L4" s="1283"/>
      <c r="M4" s="1283"/>
      <c r="N4" s="10"/>
      <c r="O4" s="23"/>
      <c r="P4" s="24"/>
      <c r="Q4" s="22"/>
      <c r="R4" s="26" t="s">
        <v>435</v>
      </c>
      <c r="S4" s="27">
        <v>10.72</v>
      </c>
      <c r="T4" s="22"/>
      <c r="U4" s="22"/>
      <c r="V4" s="26"/>
      <c r="W4" s="27"/>
      <c r="X4"/>
      <c r="Y4"/>
    </row>
    <row r="5" spans="1:25" s="21" customFormat="1" ht="24.95" customHeight="1" thickBot="1" x14ac:dyDescent="0.2">
      <c r="A5" s="10"/>
      <c r="B5" s="1284"/>
      <c r="C5" s="1284"/>
      <c r="D5" s="1284"/>
      <c r="E5" s="1284"/>
      <c r="F5" s="1284"/>
      <c r="G5" s="1284"/>
      <c r="H5" s="1284"/>
      <c r="I5" s="1284"/>
      <c r="J5" s="1284"/>
      <c r="K5" s="1284"/>
      <c r="L5" s="1284"/>
      <c r="M5" s="1284"/>
      <c r="N5" s="10"/>
      <c r="O5" s="23"/>
      <c r="P5" s="24"/>
      <c r="Q5" s="22"/>
      <c r="R5" s="26" t="s">
        <v>436</v>
      </c>
      <c r="S5" s="27">
        <v>10.68</v>
      </c>
      <c r="T5" s="22"/>
      <c r="U5" s="22"/>
      <c r="V5" s="26"/>
      <c r="W5" s="27"/>
      <c r="X5"/>
      <c r="Y5"/>
    </row>
    <row r="6" spans="1:25" s="21" customFormat="1" ht="24.95" customHeight="1" x14ac:dyDescent="0.15">
      <c r="A6" s="10"/>
      <c r="B6" s="1277" t="s">
        <v>437</v>
      </c>
      <c r="C6" s="1278"/>
      <c r="D6" s="1278"/>
      <c r="E6" s="1278"/>
      <c r="F6" s="1278"/>
      <c r="G6" s="1278"/>
      <c r="H6" s="1279" t="s">
        <v>361</v>
      </c>
      <c r="I6" s="1279"/>
      <c r="J6" s="1280" t="s">
        <v>438</v>
      </c>
      <c r="K6" s="1280"/>
      <c r="L6" s="1285" t="s">
        <v>382</v>
      </c>
      <c r="M6" s="1286"/>
      <c r="N6" s="10"/>
      <c r="O6" s="23"/>
      <c r="P6" s="24"/>
      <c r="Q6" s="22"/>
      <c r="R6" s="26" t="s">
        <v>439</v>
      </c>
      <c r="S6" s="27">
        <v>10.54</v>
      </c>
      <c r="T6" s="22"/>
      <c r="U6" s="22"/>
      <c r="V6" s="26"/>
      <c r="W6" s="27"/>
      <c r="X6"/>
      <c r="Y6"/>
    </row>
    <row r="7" spans="1:25" s="21" customFormat="1" ht="24.95" customHeight="1" x14ac:dyDescent="0.15">
      <c r="A7" s="10"/>
      <c r="B7" s="1271" t="s">
        <v>166</v>
      </c>
      <c r="C7" s="1272"/>
      <c r="D7" s="1272"/>
      <c r="E7" s="1272"/>
      <c r="F7" s="1272"/>
      <c r="G7" s="52" t="s">
        <v>440</v>
      </c>
      <c r="H7" s="52" t="s">
        <v>441</v>
      </c>
      <c r="I7" s="38" t="s">
        <v>442</v>
      </c>
      <c r="J7" s="39" t="s">
        <v>441</v>
      </c>
      <c r="K7" s="40" t="s">
        <v>442</v>
      </c>
      <c r="L7" s="1273"/>
      <c r="M7" s="1274"/>
      <c r="N7" s="10"/>
      <c r="O7" s="23"/>
      <c r="P7" s="24"/>
      <c r="Q7" s="22"/>
      <c r="R7" s="26" t="s">
        <v>443</v>
      </c>
      <c r="S7" s="27">
        <v>10.45</v>
      </c>
      <c r="T7" s="22"/>
      <c r="U7" s="22"/>
      <c r="V7" s="26"/>
      <c r="W7" s="27"/>
      <c r="X7"/>
      <c r="Y7"/>
    </row>
    <row r="8" spans="1:25" s="21" customFormat="1" ht="24.95" customHeight="1" x14ac:dyDescent="0.15">
      <c r="A8" s="10"/>
      <c r="B8" s="1271" t="s">
        <v>189</v>
      </c>
      <c r="C8" s="1272"/>
      <c r="D8" s="1272"/>
      <c r="E8" s="1272"/>
      <c r="F8" s="1272"/>
      <c r="G8" s="41">
        <v>182</v>
      </c>
      <c r="H8" s="42">
        <f>IF(ISERROR(ROUNDDOWN($G8*$H$3,0)),"",ROUNDDOWN($G8*$H$3,0))</f>
        <v>1869</v>
      </c>
      <c r="I8" s="43">
        <f>IF(ISERROR(H8-ROUNDDOWN(H8/10*9,0)),"",H8-ROUNDDOWN(H8/10*9,0))</f>
        <v>187</v>
      </c>
      <c r="J8" s="44">
        <f>IF(ISERROR(ROUNDDOWN($G8*$H$3*J$6,0)),"",ROUNDDOWN($G8*$H$3*J$6,0))</f>
        <v>56074</v>
      </c>
      <c r="K8" s="44">
        <f>IF(ISERROR(J8-ROUNDDOWN(J8/10*9,0)),"",J8-ROUNDDOWN(J8/10*9,0))</f>
        <v>5608</v>
      </c>
      <c r="L8" s="1273"/>
      <c r="M8" s="1274"/>
      <c r="N8" s="10"/>
      <c r="O8" s="23"/>
      <c r="P8" s="24"/>
      <c r="Q8" s="22"/>
      <c r="R8" s="26" t="s">
        <v>444</v>
      </c>
      <c r="S8" s="27">
        <v>10.27</v>
      </c>
      <c r="T8" s="22"/>
      <c r="U8" s="22"/>
      <c r="V8" s="26"/>
      <c r="W8" s="27"/>
      <c r="X8"/>
      <c r="Y8"/>
    </row>
    <row r="9" spans="1:25" s="21" customFormat="1" ht="24.95" customHeight="1" x14ac:dyDescent="0.15">
      <c r="A9" s="10"/>
      <c r="B9" s="1271" t="s">
        <v>190</v>
      </c>
      <c r="C9" s="1272"/>
      <c r="D9" s="1272"/>
      <c r="E9" s="1272"/>
      <c r="F9" s="1272"/>
      <c r="G9" s="41">
        <v>311</v>
      </c>
      <c r="H9" s="42">
        <f t="shared" ref="H9:H14" si="0">IF(ISERROR(ROUNDDOWN($G9*$H$3,0)),"",ROUNDDOWN($G9*$H$3,0))</f>
        <v>3193</v>
      </c>
      <c r="I9" s="43">
        <f t="shared" ref="I9:I14" si="1">IF(ISERROR(H9-ROUNDDOWN(H9/10*9,0)),"",H9-ROUNDDOWN(H9/10*9,0))</f>
        <v>320</v>
      </c>
      <c r="J9" s="44">
        <f t="shared" ref="J9:J14" si="2">IF(ISERROR(ROUNDDOWN($G9*$H$3*J$6,0)),"",ROUNDDOWN($G9*$H$3*J$6,0))</f>
        <v>95819</v>
      </c>
      <c r="K9" s="44">
        <f t="shared" ref="K9:K14" si="3">IF(ISERROR(J9-ROUNDDOWN(J9/10*9,0)),"",J9-ROUNDDOWN(J9/10*9,0))</f>
        <v>9582</v>
      </c>
      <c r="L9" s="1273"/>
      <c r="M9" s="1274"/>
      <c r="N9" s="10"/>
      <c r="O9" s="23"/>
      <c r="P9" s="24"/>
      <c r="Q9" s="22"/>
      <c r="R9" s="26" t="s">
        <v>445</v>
      </c>
      <c r="S9" s="27">
        <v>10.14</v>
      </c>
      <c r="T9" s="22"/>
      <c r="U9" s="22"/>
      <c r="V9" s="26"/>
      <c r="W9" s="27"/>
      <c r="X9"/>
      <c r="Y9"/>
    </row>
    <row r="10" spans="1:25" s="21" customFormat="1" ht="24.95" customHeight="1" x14ac:dyDescent="0.15">
      <c r="A10" s="10"/>
      <c r="B10" s="1271" t="s">
        <v>191</v>
      </c>
      <c r="C10" s="1272"/>
      <c r="D10" s="1272"/>
      <c r="E10" s="1272"/>
      <c r="F10" s="1272"/>
      <c r="G10" s="41">
        <v>538</v>
      </c>
      <c r="H10" s="42">
        <f t="shared" si="0"/>
        <v>5525</v>
      </c>
      <c r="I10" s="43">
        <f t="shared" si="1"/>
        <v>553</v>
      </c>
      <c r="J10" s="44">
        <f t="shared" si="2"/>
        <v>165757</v>
      </c>
      <c r="K10" s="44">
        <f t="shared" si="3"/>
        <v>16576</v>
      </c>
      <c r="L10" s="1273"/>
      <c r="M10" s="1274"/>
      <c r="N10" s="10"/>
      <c r="O10" s="23"/>
      <c r="P10" s="24"/>
      <c r="Q10" s="22"/>
      <c r="R10" s="26" t="s">
        <v>45</v>
      </c>
      <c r="S10" s="27">
        <v>10</v>
      </c>
      <c r="T10" s="22"/>
      <c r="U10" s="22"/>
      <c r="V10" s="26"/>
      <c r="W10" s="27"/>
      <c r="X10"/>
      <c r="Y10"/>
    </row>
    <row r="11" spans="1:25" s="21" customFormat="1" ht="24.95" customHeight="1" x14ac:dyDescent="0.15">
      <c r="A11" s="10"/>
      <c r="B11" s="1271" t="s">
        <v>192</v>
      </c>
      <c r="C11" s="1272"/>
      <c r="D11" s="1272"/>
      <c r="E11" s="1272"/>
      <c r="F11" s="1272"/>
      <c r="G11" s="41">
        <v>604</v>
      </c>
      <c r="H11" s="42">
        <f t="shared" si="0"/>
        <v>6203</v>
      </c>
      <c r="I11" s="43">
        <f t="shared" si="1"/>
        <v>621</v>
      </c>
      <c r="J11" s="44">
        <f t="shared" si="2"/>
        <v>186092</v>
      </c>
      <c r="K11" s="44">
        <f t="shared" si="3"/>
        <v>18610</v>
      </c>
      <c r="L11" s="1273"/>
      <c r="M11" s="1274"/>
      <c r="N11" s="10"/>
      <c r="O11" s="23"/>
      <c r="P11" s="24"/>
      <c r="Q11" s="22"/>
      <c r="R11" s="22"/>
      <c r="S11" s="22"/>
      <c r="T11" s="22"/>
      <c r="U11" s="22"/>
      <c r="V11" s="22"/>
      <c r="W11" s="22"/>
      <c r="X11"/>
      <c r="Y11"/>
    </row>
    <row r="12" spans="1:25" s="21" customFormat="1" ht="24.95" customHeight="1" x14ac:dyDescent="0.15">
      <c r="A12" s="10"/>
      <c r="B12" s="1271" t="s">
        <v>193</v>
      </c>
      <c r="C12" s="1272"/>
      <c r="D12" s="1272"/>
      <c r="E12" s="1272"/>
      <c r="F12" s="1272"/>
      <c r="G12" s="41">
        <v>674</v>
      </c>
      <c r="H12" s="42">
        <f t="shared" si="0"/>
        <v>6921</v>
      </c>
      <c r="I12" s="43">
        <f t="shared" si="1"/>
        <v>693</v>
      </c>
      <c r="J12" s="44">
        <f t="shared" si="2"/>
        <v>207659</v>
      </c>
      <c r="K12" s="44">
        <f t="shared" si="3"/>
        <v>20766</v>
      </c>
      <c r="L12" s="1273"/>
      <c r="M12" s="1274"/>
      <c r="N12" s="10"/>
      <c r="O12" s="25"/>
      <c r="P12" s="25"/>
      <c r="Q12" s="22"/>
      <c r="R12" s="22"/>
      <c r="S12" s="22"/>
      <c r="T12" s="22"/>
      <c r="U12" s="22"/>
      <c r="V12" s="22"/>
      <c r="W12" s="22"/>
      <c r="X12"/>
      <c r="Y12"/>
    </row>
    <row r="13" spans="1:25" s="29" customFormat="1" ht="24.95" customHeight="1" x14ac:dyDescent="0.15">
      <c r="A13" s="28"/>
      <c r="B13" s="1271" t="s">
        <v>194</v>
      </c>
      <c r="C13" s="1272"/>
      <c r="D13" s="1272"/>
      <c r="E13" s="1272"/>
      <c r="F13" s="1272"/>
      <c r="G13" s="41">
        <v>738</v>
      </c>
      <c r="H13" s="42">
        <f t="shared" si="0"/>
        <v>7579</v>
      </c>
      <c r="I13" s="43">
        <f t="shared" si="1"/>
        <v>758</v>
      </c>
      <c r="J13" s="44">
        <f t="shared" si="2"/>
        <v>227377</v>
      </c>
      <c r="K13" s="44">
        <f t="shared" si="3"/>
        <v>22738</v>
      </c>
      <c r="L13" s="1273"/>
      <c r="M13" s="1274"/>
      <c r="N13" s="10"/>
      <c r="O13" s="25"/>
      <c r="P13" s="25"/>
      <c r="Q13" s="22"/>
      <c r="R13" s="22"/>
      <c r="S13" s="22"/>
      <c r="T13" s="22"/>
      <c r="U13" s="22"/>
      <c r="V13" s="22"/>
      <c r="W13" s="22"/>
      <c r="X13" s="261"/>
      <c r="Y13" s="261"/>
    </row>
    <row r="14" spans="1:25" s="21" customFormat="1" ht="24.95" customHeight="1" thickBot="1" x14ac:dyDescent="0.2">
      <c r="A14" s="10"/>
      <c r="B14" s="1275" t="s">
        <v>195</v>
      </c>
      <c r="C14" s="1276"/>
      <c r="D14" s="1276"/>
      <c r="E14" s="1276"/>
      <c r="F14" s="1276"/>
      <c r="G14" s="45">
        <v>807</v>
      </c>
      <c r="H14" s="42">
        <f t="shared" si="0"/>
        <v>8287</v>
      </c>
      <c r="I14" s="43">
        <f t="shared" si="1"/>
        <v>829</v>
      </c>
      <c r="J14" s="44">
        <f t="shared" si="2"/>
        <v>248636</v>
      </c>
      <c r="K14" s="44">
        <f t="shared" si="3"/>
        <v>24864</v>
      </c>
      <c r="L14" s="1273"/>
      <c r="M14" s="1274"/>
      <c r="N14" s="28"/>
      <c r="O14" s="25"/>
      <c r="P14" s="25"/>
      <c r="Q14" s="22"/>
      <c r="R14" s="26" t="s">
        <v>446</v>
      </c>
      <c r="S14" s="22">
        <v>12</v>
      </c>
      <c r="T14" s="22">
        <v>20</v>
      </c>
      <c r="U14" s="22"/>
      <c r="V14" s="26"/>
      <c r="W14" s="22"/>
      <c r="X14"/>
      <c r="Y14"/>
    </row>
    <row r="15" spans="1:25" s="21" customFormat="1" ht="24.95" customHeight="1" x14ac:dyDescent="0.15">
      <c r="A15" s="10"/>
      <c r="B15" s="1277"/>
      <c r="C15" s="1278"/>
      <c r="D15" s="1278"/>
      <c r="E15" s="1278"/>
      <c r="F15" s="46"/>
      <c r="G15" s="47"/>
      <c r="H15" s="1279" t="s">
        <v>361</v>
      </c>
      <c r="I15" s="1279"/>
      <c r="J15" s="1280" t="s">
        <v>438</v>
      </c>
      <c r="K15" s="1280"/>
      <c r="L15" s="1281"/>
      <c r="M15" s="988"/>
      <c r="N15" s="10"/>
      <c r="O15" s="23"/>
      <c r="P15" s="25"/>
      <c r="Q15" s="22"/>
      <c r="R15" s="26" t="s">
        <v>447</v>
      </c>
      <c r="S15" s="22">
        <v>10</v>
      </c>
      <c r="T15" s="22"/>
      <c r="U15" s="22"/>
      <c r="V15" s="26"/>
      <c r="W15" s="22"/>
      <c r="X15"/>
      <c r="Y15"/>
    </row>
    <row r="16" spans="1:25" ht="24.95" customHeight="1" x14ac:dyDescent="0.15">
      <c r="B16" s="1251" t="s">
        <v>448</v>
      </c>
      <c r="C16" s="1252"/>
      <c r="D16" s="1252"/>
      <c r="E16" s="1253"/>
      <c r="F16" s="48" t="s">
        <v>449</v>
      </c>
      <c r="G16" s="52" t="s">
        <v>450</v>
      </c>
      <c r="H16" s="38" t="s">
        <v>441</v>
      </c>
      <c r="I16" s="38" t="s">
        <v>442</v>
      </c>
      <c r="J16" s="38" t="s">
        <v>441</v>
      </c>
      <c r="K16" s="40" t="s">
        <v>442</v>
      </c>
      <c r="L16" s="949" t="s">
        <v>451</v>
      </c>
      <c r="M16" s="1258"/>
      <c r="O16" s="23"/>
      <c r="P16" s="25"/>
      <c r="Q16" s="22"/>
      <c r="R16" s="26" t="s">
        <v>50</v>
      </c>
      <c r="S16" s="22">
        <v>80</v>
      </c>
      <c r="T16" s="22" t="s">
        <v>600</v>
      </c>
      <c r="U16" s="22"/>
      <c r="V16" s="26"/>
      <c r="W16" s="22"/>
    </row>
    <row r="17" spans="1:25" s="21" customFormat="1" ht="24.95" customHeight="1" x14ac:dyDescent="0.15">
      <c r="A17" s="10"/>
      <c r="B17" s="1251" t="s">
        <v>99</v>
      </c>
      <c r="C17" s="1252"/>
      <c r="D17" s="1252"/>
      <c r="E17" s="1253"/>
      <c r="F17" s="326" t="s">
        <v>705</v>
      </c>
      <c r="G17" s="42" t="str">
        <f>IF(F17="（Ⅰ）",S14,IF(F17="（Ⅱ）",T14,""))</f>
        <v/>
      </c>
      <c r="H17" s="42" t="str">
        <f>IF($G17="","",ROUNDDOWN(G17*$H$3,0))</f>
        <v/>
      </c>
      <c r="I17" s="42" t="str">
        <f>IF(G17="","",H17-ROUNDDOWN(H17/10*9,0))</f>
        <v/>
      </c>
      <c r="J17" s="42" t="str">
        <f>IF(G17="","",ROUNDDOWN($G17*$H$3*J$15,0))</f>
        <v/>
      </c>
      <c r="K17" s="42" t="str">
        <f>IF(G17="","",J17-ROUNDDOWN(J17/10*9,0))</f>
        <v/>
      </c>
      <c r="L17" s="1250"/>
      <c r="M17" s="1246"/>
      <c r="N17" s="10"/>
      <c r="O17" s="23"/>
      <c r="P17" s="25"/>
      <c r="Q17" s="22"/>
      <c r="R17" s="23" t="s">
        <v>645</v>
      </c>
      <c r="S17" s="25">
        <v>72</v>
      </c>
      <c r="T17" s="25">
        <v>572</v>
      </c>
      <c r="U17" s="22" t="s">
        <v>653</v>
      </c>
      <c r="V17" s="26"/>
      <c r="W17" s="22"/>
      <c r="X17"/>
      <c r="Y17"/>
    </row>
    <row r="18" spans="1:25" s="21" customFormat="1" ht="24.95" customHeight="1" x14ac:dyDescent="0.15">
      <c r="A18" s="10"/>
      <c r="B18" s="1251" t="s">
        <v>100</v>
      </c>
      <c r="C18" s="1252"/>
      <c r="D18" s="1252"/>
      <c r="E18" s="1253"/>
      <c r="F18" s="326" t="s">
        <v>693</v>
      </c>
      <c r="G18" s="42">
        <f>IF(F18="あり",S15,"")</f>
        <v>10</v>
      </c>
      <c r="H18" s="42">
        <f>IF($G18="","",ROUNDDOWN(G18*$H$3,0))</f>
        <v>102</v>
      </c>
      <c r="I18" s="42">
        <f>IF(G18="","",H18-ROUNDDOWN(H18/10*9,0))</f>
        <v>11</v>
      </c>
      <c r="J18" s="42">
        <f>IF(G18="","",ROUNDDOWN($G18*$H$3*J$15,0))</f>
        <v>3081</v>
      </c>
      <c r="K18" s="42">
        <f>IF(G18="","",J18-ROUNDDOWN(J18/10*9,0))</f>
        <v>309</v>
      </c>
      <c r="L18" s="1250"/>
      <c r="M18" s="1246"/>
      <c r="N18" s="10"/>
      <c r="O18" s="23"/>
      <c r="P18" s="25"/>
      <c r="Q18" s="22"/>
      <c r="R18" s="23" t="s">
        <v>646</v>
      </c>
      <c r="S18" s="25">
        <v>144</v>
      </c>
      <c r="T18" s="25">
        <v>644</v>
      </c>
      <c r="U18" s="22" t="s">
        <v>654</v>
      </c>
      <c r="V18" s="26"/>
      <c r="W18" s="22"/>
      <c r="X18"/>
      <c r="Y18"/>
    </row>
    <row r="19" spans="1:25" s="21" customFormat="1" ht="24.95" customHeight="1" x14ac:dyDescent="0.15">
      <c r="A19" s="10"/>
      <c r="B19" s="1061" t="s">
        <v>101</v>
      </c>
      <c r="C19" s="1062"/>
      <c r="D19" s="1062"/>
      <c r="E19" s="1063"/>
      <c r="F19" s="326" t="s">
        <v>693</v>
      </c>
      <c r="G19" s="42">
        <f>IF(F19="あり",S16,"")</f>
        <v>80</v>
      </c>
      <c r="H19" s="51" t="str">
        <f>IF($G19="","","-")</f>
        <v>-</v>
      </c>
      <c r="I19" s="51" t="str">
        <f>IF($G19="","","-")</f>
        <v>-</v>
      </c>
      <c r="J19" s="42">
        <f>IF(G19="","",ROUNDDOWN($G19*$H$3,0))</f>
        <v>821</v>
      </c>
      <c r="K19" s="42">
        <f>IF(G19="","",J19-ROUNDDOWN(J19/10*9,0))</f>
        <v>83</v>
      </c>
      <c r="L19" s="1241" t="str">
        <f>IF(F19="あり",T16,"")</f>
        <v>1月につき</v>
      </c>
      <c r="M19" s="1242"/>
      <c r="N19" s="10"/>
      <c r="O19" s="23"/>
      <c r="P19" s="25"/>
      <c r="Q19" s="22"/>
      <c r="R19" s="23" t="s">
        <v>647</v>
      </c>
      <c r="S19" s="25">
        <v>680</v>
      </c>
      <c r="T19" s="25">
        <v>1180</v>
      </c>
      <c r="U19" s="22" t="s">
        <v>655</v>
      </c>
      <c r="V19" s="26"/>
      <c r="W19" s="22"/>
      <c r="X19"/>
      <c r="Y19"/>
    </row>
    <row r="20" spans="1:25" ht="24.95" customHeight="1" x14ac:dyDescent="0.15">
      <c r="B20" s="1261" t="s">
        <v>102</v>
      </c>
      <c r="C20" s="1262"/>
      <c r="D20" s="1262"/>
      <c r="E20" s="1262"/>
      <c r="F20" s="1263" t="s">
        <v>731</v>
      </c>
      <c r="G20" s="42">
        <f>IF(F20="（Ⅰ）",S17,IF(F20="（Ⅱ）",T17,""))</f>
        <v>72</v>
      </c>
      <c r="H20" s="42">
        <f t="shared" ref="H20:H25" si="4">IF($G20="","",ROUNDDOWN(G20*$H$3,0))</f>
        <v>739</v>
      </c>
      <c r="I20" s="42">
        <f t="shared" ref="I20:I25" si="5">IF(G20="","",H20-ROUNDDOWN(H20/10*9,0))</f>
        <v>74</v>
      </c>
      <c r="J20" s="51" t="str">
        <f t="shared" ref="J20:K23" si="6">IF($G20="","","-")</f>
        <v>-</v>
      </c>
      <c r="K20" s="51" t="str">
        <f t="shared" si="6"/>
        <v>-</v>
      </c>
      <c r="L20" s="1266" t="str">
        <f>IF(F20="（Ⅰ）",U17,IF(F20="（Ⅱ）",U17,""))</f>
        <v>死亡日以前31日以上45日以下（最大15日間）</v>
      </c>
      <c r="M20" s="1267"/>
      <c r="O20" s="23"/>
      <c r="P20" s="25"/>
      <c r="Q20" s="22"/>
      <c r="R20" s="23" t="s">
        <v>648</v>
      </c>
      <c r="S20" s="25">
        <v>1280</v>
      </c>
      <c r="T20" s="25">
        <v>1780</v>
      </c>
      <c r="U20" s="22" t="s">
        <v>649</v>
      </c>
      <c r="V20" s="26"/>
      <c r="W20" s="22"/>
    </row>
    <row r="21" spans="1:25" ht="24.95" customHeight="1" x14ac:dyDescent="0.15">
      <c r="B21" s="1261"/>
      <c r="C21" s="1262"/>
      <c r="D21" s="1262"/>
      <c r="E21" s="1262"/>
      <c r="F21" s="1264"/>
      <c r="G21" s="44">
        <f>IF(F20="（Ⅰ）",S18,IF(F20="（Ⅱ）",T18,""))</f>
        <v>144</v>
      </c>
      <c r="H21" s="44">
        <f t="shared" si="4"/>
        <v>1478</v>
      </c>
      <c r="I21" s="44">
        <f t="shared" si="5"/>
        <v>148</v>
      </c>
      <c r="J21" s="51" t="str">
        <f t="shared" si="6"/>
        <v>-</v>
      </c>
      <c r="K21" s="51" t="str">
        <f t="shared" si="6"/>
        <v>-</v>
      </c>
      <c r="L21" s="1266" t="str">
        <f>IF(F20="（Ⅰ）",U18,IF(F20="（Ⅱ）",U18,""))</f>
        <v>死亡日以前4日以上30日以下（最大27日間）</v>
      </c>
      <c r="M21" s="1267"/>
      <c r="O21" s="23"/>
      <c r="P21" s="25"/>
      <c r="Q21" s="22"/>
      <c r="R21" s="26" t="s">
        <v>453</v>
      </c>
      <c r="S21" s="25">
        <v>22</v>
      </c>
      <c r="T21" s="22">
        <v>18</v>
      </c>
      <c r="U21" s="22">
        <v>6</v>
      </c>
      <c r="V21" s="26"/>
      <c r="W21" s="22"/>
    </row>
    <row r="22" spans="1:25" ht="24.95" customHeight="1" x14ac:dyDescent="0.15">
      <c r="B22" s="1261"/>
      <c r="C22" s="1262"/>
      <c r="D22" s="1262"/>
      <c r="E22" s="1262"/>
      <c r="F22" s="1264"/>
      <c r="G22" s="44">
        <f>IF(F20="（Ⅰ）",S19,IF(F20="（Ⅱ）",T19,""))</f>
        <v>680</v>
      </c>
      <c r="H22" s="44">
        <f t="shared" si="4"/>
        <v>6983</v>
      </c>
      <c r="I22" s="44">
        <f t="shared" si="5"/>
        <v>699</v>
      </c>
      <c r="J22" s="51" t="str">
        <f t="shared" si="6"/>
        <v>-</v>
      </c>
      <c r="K22" s="51" t="str">
        <f t="shared" si="6"/>
        <v>-</v>
      </c>
      <c r="L22" s="1268" t="str">
        <f>IF(F20="（Ⅰ）",U19,IF(F20="（Ⅱ）",U19,""))</f>
        <v>死亡日以前2日又は3日（最大2日間）</v>
      </c>
      <c r="M22" s="1269"/>
      <c r="O22" s="23"/>
      <c r="P22" s="25"/>
      <c r="Q22" s="22"/>
      <c r="R22" s="26" t="s">
        <v>452</v>
      </c>
      <c r="S22" s="22">
        <v>3</v>
      </c>
      <c r="T22" s="22">
        <v>4</v>
      </c>
      <c r="U22" s="22"/>
      <c r="V22" s="26"/>
      <c r="W22" s="22"/>
    </row>
    <row r="23" spans="1:25" s="21" customFormat="1" ht="24.95" customHeight="1" x14ac:dyDescent="0.15">
      <c r="A23" s="10"/>
      <c r="B23" s="1261"/>
      <c r="C23" s="1262"/>
      <c r="D23" s="1262"/>
      <c r="E23" s="1262"/>
      <c r="F23" s="1265"/>
      <c r="G23" s="44">
        <f>IF(F20="（Ⅰ）",S20,IF(F20="（Ⅱ）",T20,""))</f>
        <v>1280</v>
      </c>
      <c r="H23" s="44">
        <f t="shared" si="4"/>
        <v>13145</v>
      </c>
      <c r="I23" s="44">
        <f t="shared" si="5"/>
        <v>1315</v>
      </c>
      <c r="J23" s="51" t="str">
        <f t="shared" si="6"/>
        <v>-</v>
      </c>
      <c r="K23" s="51" t="str">
        <f t="shared" si="6"/>
        <v>-</v>
      </c>
      <c r="L23" s="1233" t="str">
        <f>IF(F20="（Ⅰ）",U20,IF(F20="（Ⅱ）",U20,""))</f>
        <v>死亡日</v>
      </c>
      <c r="M23" s="1270"/>
      <c r="N23" s="10"/>
      <c r="O23" s="23"/>
      <c r="P23" s="25"/>
      <c r="Q23" s="22"/>
      <c r="R23" s="26" t="s">
        <v>454</v>
      </c>
      <c r="S23" s="22" t="s">
        <v>620</v>
      </c>
      <c r="T23" s="22" t="s">
        <v>650</v>
      </c>
      <c r="U23" s="22"/>
      <c r="V23" s="22"/>
      <c r="W23" s="22"/>
      <c r="X23"/>
      <c r="Y23"/>
    </row>
    <row r="24" spans="1:25" ht="24.95" customHeight="1" x14ac:dyDescent="0.15">
      <c r="B24" s="805" t="s">
        <v>103</v>
      </c>
      <c r="C24" s="804"/>
      <c r="D24" s="804"/>
      <c r="E24" s="804"/>
      <c r="F24" s="326" t="s">
        <v>705</v>
      </c>
      <c r="G24" s="42" t="str">
        <f>IF(F24="（Ⅰ）",S22,IF(F24="（Ⅱ）",T22,""))</f>
        <v/>
      </c>
      <c r="H24" s="42" t="str">
        <f t="shared" si="4"/>
        <v/>
      </c>
      <c r="I24" s="42" t="str">
        <f t="shared" si="5"/>
        <v/>
      </c>
      <c r="J24" s="42" t="str">
        <f>IF(G24="","",ROUNDDOWN($G24*$H$3*J$15,0))</f>
        <v/>
      </c>
      <c r="K24" s="42" t="str">
        <f>IF(G24="","",J24-ROUNDDOWN(J24/10*9,0))</f>
        <v/>
      </c>
      <c r="L24" s="949"/>
      <c r="M24" s="1258"/>
      <c r="O24" s="25"/>
      <c r="P24" s="25"/>
      <c r="Q24" s="22"/>
      <c r="R24" s="22"/>
      <c r="S24" s="22" t="s">
        <v>621</v>
      </c>
      <c r="T24" s="22" t="s">
        <v>650</v>
      </c>
      <c r="U24" s="22"/>
      <c r="V24" s="22"/>
      <c r="W24" s="22"/>
    </row>
    <row r="25" spans="1:25" ht="24.95" customHeight="1" x14ac:dyDescent="0.15">
      <c r="B25" s="1259" t="s">
        <v>104</v>
      </c>
      <c r="C25" s="591"/>
      <c r="D25" s="591"/>
      <c r="E25" s="591"/>
      <c r="F25" s="326" t="s">
        <v>732</v>
      </c>
      <c r="G25" s="42">
        <f>IF(F25="（Ⅰ）",S21,IF(F25="（Ⅱ）",T21,IF(F25="（Ⅲ）",U21,"")))</f>
        <v>6</v>
      </c>
      <c r="H25" s="42">
        <f t="shared" si="4"/>
        <v>61</v>
      </c>
      <c r="I25" s="42">
        <f t="shared" si="5"/>
        <v>7</v>
      </c>
      <c r="J25" s="42">
        <f>IF(G25="","",ROUNDDOWN($G25*$H$3*J$15,0))</f>
        <v>1848</v>
      </c>
      <c r="K25" s="42">
        <f>IF(G25="","",J25-ROUNDDOWN(J25/10*9,0))</f>
        <v>185</v>
      </c>
      <c r="L25" s="949"/>
      <c r="M25" s="1258"/>
      <c r="O25" s="25"/>
      <c r="P25" s="25"/>
      <c r="Q25" s="22"/>
      <c r="R25" s="22"/>
      <c r="S25" s="22" t="s">
        <v>622</v>
      </c>
      <c r="T25" s="22" t="s">
        <v>650</v>
      </c>
      <c r="U25" s="22"/>
      <c r="V25" s="22"/>
      <c r="W25" s="22"/>
    </row>
    <row r="26" spans="1:25" ht="24.95" customHeight="1" x14ac:dyDescent="0.15">
      <c r="B26" s="256" t="s">
        <v>455</v>
      </c>
      <c r="C26" s="257"/>
      <c r="D26" s="257"/>
      <c r="E26" s="257"/>
      <c r="F26" s="325" t="s">
        <v>731</v>
      </c>
      <c r="G26" s="1247" t="str">
        <f>IF(F26="なし","-",IF(F26="（Ⅰ）",S23,IF(F26="（Ⅱ）",S24,IF(F26="（Ⅲ）",S25,IF(F26="（Ⅳ）",S26,IF(F26="（Ⅴ）",S27,""))))))</f>
        <v>（（介護予防）特定施設入居者生活介護＋加算単位数（特定処遇改善加算を除く））×8.2%</v>
      </c>
      <c r="H26" s="1248"/>
      <c r="I26" s="1248"/>
      <c r="J26" s="1248"/>
      <c r="K26" s="1249"/>
      <c r="L26" s="1228" t="str">
        <f>IF(F26="なし","-",IF(F26="（Ⅰ）",T23,IF(F26="（Ⅱ）",T24,IF(F26="（Ⅲ）",T25,IF(F26="（Ⅳ）",T26,IF(F26="（Ⅴ）",T27,""))))))</f>
        <v>1月につき</v>
      </c>
      <c r="M26" s="1260"/>
      <c r="O26" s="25"/>
      <c r="P26" s="25"/>
      <c r="Q26" s="22"/>
      <c r="R26" s="22"/>
      <c r="S26" s="22" t="s">
        <v>604</v>
      </c>
      <c r="T26" s="22" t="s">
        <v>650</v>
      </c>
      <c r="U26" s="22"/>
      <c r="V26" s="22"/>
      <c r="W26" s="22"/>
    </row>
    <row r="27" spans="1:25" ht="24.95" customHeight="1" x14ac:dyDescent="0.15">
      <c r="B27" s="256" t="s">
        <v>589</v>
      </c>
      <c r="C27" s="257"/>
      <c r="D27" s="257"/>
      <c r="E27" s="257"/>
      <c r="F27" s="325" t="s">
        <v>733</v>
      </c>
      <c r="G27" s="1247" t="str">
        <f>IF(F27="なし","-",IF(F27="（Ⅰ）",S28,IF(F27="（Ⅱ）",S29,"")))</f>
        <v>（（介護予防）特定施設入居者生活介護＋加算単位数（処遇改善加算を除く））×1.2%</v>
      </c>
      <c r="H27" s="1248"/>
      <c r="I27" s="1248"/>
      <c r="J27" s="1248"/>
      <c r="K27" s="1249"/>
      <c r="L27" s="1250" t="str">
        <f>IF(F27="なし","-",IF(F27="（Ⅰ）",T28,IF(F27="（Ⅱ）",T29,"")))</f>
        <v>1月につき</v>
      </c>
      <c r="M27" s="1246"/>
      <c r="O27" s="25"/>
      <c r="P27" s="25"/>
      <c r="Q27" s="22"/>
      <c r="R27" s="22"/>
      <c r="S27" s="22" t="s">
        <v>605</v>
      </c>
      <c r="T27" s="22" t="s">
        <v>650</v>
      </c>
      <c r="U27" s="22"/>
      <c r="V27" s="22"/>
      <c r="W27" s="22"/>
    </row>
    <row r="28" spans="1:25" ht="24.95" customHeight="1" x14ac:dyDescent="0.15">
      <c r="B28" s="1251" t="s">
        <v>574</v>
      </c>
      <c r="C28" s="1252"/>
      <c r="D28" s="1252"/>
      <c r="E28" s="1253"/>
      <c r="F28" s="326" t="s">
        <v>705</v>
      </c>
      <c r="G28" s="42" t="str">
        <f>IF(F28="（Ⅰ）",S30,IF(F28="（Ⅱ）",T30,""))</f>
        <v/>
      </c>
      <c r="H28" s="42" t="str">
        <f>IF($G28="","",ROUNDDOWN(G28*$H$3,0))</f>
        <v/>
      </c>
      <c r="I28" s="42" t="str">
        <f>IF(G28="","",H28-ROUNDDOWN(H28/10*9,0))</f>
        <v/>
      </c>
      <c r="J28" s="42" t="str">
        <f>IF(G28="","",ROUNDDOWN($G28*$H$3*J$15,0))</f>
        <v/>
      </c>
      <c r="K28" s="42" t="str">
        <f t="shared" ref="K28:K34" si="7">IF(G28="","",J28-ROUNDDOWN(J28/10*9,0))</f>
        <v/>
      </c>
      <c r="L28" s="949"/>
      <c r="M28" s="1246"/>
      <c r="O28" s="25"/>
      <c r="P28" s="25"/>
      <c r="Q28" s="22"/>
      <c r="R28" s="26" t="s">
        <v>601</v>
      </c>
      <c r="S28" s="22" t="s">
        <v>603</v>
      </c>
      <c r="T28" s="22" t="s">
        <v>650</v>
      </c>
      <c r="U28" s="22"/>
      <c r="V28" s="22"/>
      <c r="W28" s="22"/>
    </row>
    <row r="29" spans="1:25" ht="24.95" customHeight="1" x14ac:dyDescent="0.15">
      <c r="B29" s="1251" t="s">
        <v>598</v>
      </c>
      <c r="C29" s="1171"/>
      <c r="D29" s="1171"/>
      <c r="E29" s="1254"/>
      <c r="F29" s="326" t="s">
        <v>705</v>
      </c>
      <c r="G29" s="1255" t="str">
        <f t="shared" ref="G29:G34" si="8">IF(F29="あり",S31,"")</f>
        <v/>
      </c>
      <c r="H29" s="1256"/>
      <c r="I29" s="1256"/>
      <c r="J29" s="1256"/>
      <c r="K29" s="1257"/>
      <c r="L29" s="324"/>
      <c r="M29" s="323"/>
      <c r="O29" s="25"/>
      <c r="P29" s="25"/>
      <c r="Q29" s="22"/>
      <c r="R29" s="22"/>
      <c r="S29" s="22" t="s">
        <v>602</v>
      </c>
      <c r="T29" s="22" t="s">
        <v>650</v>
      </c>
      <c r="U29" s="22"/>
      <c r="V29" s="22"/>
      <c r="W29" s="22"/>
    </row>
    <row r="30" spans="1:25" ht="24.95" customHeight="1" x14ac:dyDescent="0.15">
      <c r="B30" s="49" t="s">
        <v>575</v>
      </c>
      <c r="C30" s="50"/>
      <c r="D30" s="50"/>
      <c r="E30" s="50"/>
      <c r="F30" s="326" t="s">
        <v>705</v>
      </c>
      <c r="G30" s="42" t="str">
        <f>IF(F30="（Ⅰ）",S32,IF(F30="（Ⅱ）",T32,""))</f>
        <v/>
      </c>
      <c r="H30" s="51" t="str">
        <f>IF($G30="","","-")</f>
        <v/>
      </c>
      <c r="I30" s="51" t="str">
        <f>IF($G30="","","-")</f>
        <v/>
      </c>
      <c r="J30" s="42" t="str">
        <f>IF(G30="","",ROUNDDOWN($G30*$H$3,0))</f>
        <v/>
      </c>
      <c r="K30" s="42" t="str">
        <f t="shared" si="7"/>
        <v/>
      </c>
      <c r="L30" s="1241" t="str">
        <f>IF(F30="個別機能訓練なし",T16,IF(F30="個別機能訓練あり",T16,""))</f>
        <v/>
      </c>
      <c r="M30" s="1242"/>
      <c r="O30" s="25"/>
      <c r="P30" s="25"/>
      <c r="Q30" s="22"/>
      <c r="R30" s="26" t="s">
        <v>594</v>
      </c>
      <c r="S30" s="22">
        <v>36</v>
      </c>
      <c r="T30" s="22">
        <v>22</v>
      </c>
      <c r="U30" s="22"/>
      <c r="V30" s="22"/>
      <c r="W30" s="22"/>
    </row>
    <row r="31" spans="1:25" ht="24.95" customHeight="1" x14ac:dyDescent="0.15">
      <c r="B31" s="1243" t="s">
        <v>576</v>
      </c>
      <c r="C31" s="1244"/>
      <c r="D31" s="1244"/>
      <c r="E31" s="1245"/>
      <c r="F31" s="326" t="s">
        <v>705</v>
      </c>
      <c r="G31" s="42" t="str">
        <f t="shared" si="8"/>
        <v/>
      </c>
      <c r="H31" s="42" t="str">
        <f>IF($G31="","",ROUNDDOWN(G31*$H$3,0))</f>
        <v/>
      </c>
      <c r="I31" s="42" t="str">
        <f>IF(G31="","",H31-ROUNDDOWN(H31/10*9,0))</f>
        <v/>
      </c>
      <c r="J31" s="42" t="str">
        <f>IF(G31="","",ROUNDDOWN($G31*$H$3*J$15,0))</f>
        <v/>
      </c>
      <c r="K31" s="42" t="str">
        <f t="shared" si="7"/>
        <v/>
      </c>
      <c r="L31" s="949"/>
      <c r="M31" s="1246"/>
      <c r="O31" s="25"/>
      <c r="P31" s="25"/>
      <c r="Q31" s="22"/>
      <c r="R31" s="26" t="s">
        <v>599</v>
      </c>
      <c r="S31" s="22" t="s">
        <v>624</v>
      </c>
      <c r="T31" s="22"/>
      <c r="U31" s="22"/>
      <c r="V31" s="22"/>
      <c r="W31" s="22"/>
    </row>
    <row r="32" spans="1:25" ht="24.95" customHeight="1" x14ac:dyDescent="0.15">
      <c r="B32" s="49" t="s">
        <v>577</v>
      </c>
      <c r="C32" s="50"/>
      <c r="D32" s="50"/>
      <c r="E32" s="50"/>
      <c r="F32" s="326" t="s">
        <v>693</v>
      </c>
      <c r="G32" s="42">
        <f t="shared" si="8"/>
        <v>30</v>
      </c>
      <c r="H32" s="51" t="str">
        <f>IF($G32="","","-")</f>
        <v>-</v>
      </c>
      <c r="I32" s="51" t="str">
        <f>IF($G32="","","-")</f>
        <v>-</v>
      </c>
      <c r="J32" s="42">
        <f>IF(G32="","",ROUNDDOWN($G32*$H$3,0))</f>
        <v>308</v>
      </c>
      <c r="K32" s="42">
        <f t="shared" si="7"/>
        <v>31</v>
      </c>
      <c r="L32" s="1241" t="str">
        <f>IF(F32="あり",T16,"")</f>
        <v>1月につき</v>
      </c>
      <c r="M32" s="1242"/>
      <c r="O32" s="25"/>
      <c r="P32" s="25"/>
      <c r="Q32" s="22"/>
      <c r="R32" s="26" t="s">
        <v>595</v>
      </c>
      <c r="S32" s="22">
        <v>100</v>
      </c>
      <c r="T32" s="22">
        <v>200</v>
      </c>
      <c r="U32" s="22"/>
      <c r="V32" s="22"/>
      <c r="W32" s="22"/>
    </row>
    <row r="33" spans="2:23" ht="24.95" customHeight="1" x14ac:dyDescent="0.15">
      <c r="B33" s="1230" t="s">
        <v>638</v>
      </c>
      <c r="C33" s="1231"/>
      <c r="D33" s="1231"/>
      <c r="E33" s="1232"/>
      <c r="F33" s="326" t="s">
        <v>693</v>
      </c>
      <c r="G33" s="42">
        <f>IF(F33="あり",S35,"")</f>
        <v>20</v>
      </c>
      <c r="H33" s="44">
        <f>IF($G33="","",ROUNDDOWN(G33*$H$3,0))</f>
        <v>205</v>
      </c>
      <c r="I33" s="44">
        <f>IF(G33="","",H33-ROUNDDOWN(H33/10*9,0))</f>
        <v>21</v>
      </c>
      <c r="J33" s="51" t="str">
        <f>IF($G33="","","-")</f>
        <v>-</v>
      </c>
      <c r="K33" s="51" t="str">
        <f>IF($G33="","","-")</f>
        <v>-</v>
      </c>
      <c r="L33" s="1241" t="str">
        <f>IF(F33="あり",T35,"")</f>
        <v>1回につき</v>
      </c>
      <c r="M33" s="1242"/>
      <c r="O33" s="25"/>
      <c r="P33" s="25"/>
      <c r="Q33" s="22"/>
      <c r="R33" s="26" t="s">
        <v>596</v>
      </c>
      <c r="S33" s="22">
        <v>120</v>
      </c>
      <c r="T33" s="22"/>
      <c r="U33" s="22"/>
      <c r="V33" s="22"/>
      <c r="W33" s="22"/>
    </row>
    <row r="34" spans="2:23" ht="24.95" customHeight="1" x14ac:dyDescent="0.15">
      <c r="B34" s="256" t="s">
        <v>578</v>
      </c>
      <c r="C34" s="257"/>
      <c r="D34" s="257"/>
      <c r="E34" s="257"/>
      <c r="F34" s="325" t="s">
        <v>693</v>
      </c>
      <c r="G34" s="268">
        <f t="shared" si="8"/>
        <v>30</v>
      </c>
      <c r="H34" s="268">
        <f>IF($G34="","",ROUNDDOWN(G34*$H$3,0))</f>
        <v>308</v>
      </c>
      <c r="I34" s="268">
        <f>IF(G34="","",H34-ROUNDDOWN(H34/10*9,0))</f>
        <v>31</v>
      </c>
      <c r="J34" s="268">
        <f>IF(G34="","",ROUNDDOWN($G34*$H$3*J$15,0))</f>
        <v>9243</v>
      </c>
      <c r="K34" s="268">
        <f t="shared" si="7"/>
        <v>925</v>
      </c>
      <c r="L34" s="1228" t="s">
        <v>579</v>
      </c>
      <c r="M34" s="1229"/>
      <c r="O34" s="25"/>
      <c r="P34" s="25"/>
      <c r="Q34" s="22"/>
      <c r="R34" s="26" t="s">
        <v>591</v>
      </c>
      <c r="S34" s="22">
        <v>30</v>
      </c>
      <c r="T34" s="22"/>
      <c r="U34" s="22"/>
      <c r="V34" s="22"/>
      <c r="W34" s="22"/>
    </row>
    <row r="35" spans="2:23" ht="24.75" customHeight="1" x14ac:dyDescent="0.15">
      <c r="B35" s="1230" t="s">
        <v>629</v>
      </c>
      <c r="C35" s="1231"/>
      <c r="D35" s="1231"/>
      <c r="E35" s="1232"/>
      <c r="F35" s="326" t="s">
        <v>705</v>
      </c>
      <c r="G35" s="42" t="str">
        <f>IF(F35="（Ⅰ）",S38,IF(F35="（Ⅱ）",T38,""))</f>
        <v/>
      </c>
      <c r="H35" s="51" t="str">
        <f>IF($G35="","","-")</f>
        <v/>
      </c>
      <c r="I35" s="51" t="str">
        <f>IF($G35="","","-")</f>
        <v/>
      </c>
      <c r="J35" s="42" t="str">
        <f>IF(G35="","",ROUNDDOWN($G35*$H$3,0))</f>
        <v/>
      </c>
      <c r="K35" s="42" t="str">
        <f>IF(G35="","",J35-ROUNDDOWN(J35/10*9,0))</f>
        <v/>
      </c>
      <c r="L35" s="1233" t="str">
        <f>IF(F35="（Ⅰ）",U38,IF(F35="（Ⅱ）",U38,""))</f>
        <v/>
      </c>
      <c r="M35" s="1234"/>
      <c r="O35" s="25"/>
      <c r="P35" s="25"/>
      <c r="Q35" s="22"/>
      <c r="R35" s="26" t="s">
        <v>592</v>
      </c>
      <c r="S35" s="22">
        <v>20</v>
      </c>
      <c r="T35" s="22" t="s">
        <v>656</v>
      </c>
    </row>
    <row r="36" spans="2:23" ht="24.75" customHeight="1" thickBot="1" x14ac:dyDescent="0.2">
      <c r="B36" s="1001" t="s">
        <v>628</v>
      </c>
      <c r="C36" s="1235"/>
      <c r="D36" s="1235"/>
      <c r="E36" s="1236"/>
      <c r="F36" s="327" t="s">
        <v>705</v>
      </c>
      <c r="G36" s="267" t="str">
        <f>IF(F36="あり",S37,"")</f>
        <v/>
      </c>
      <c r="H36" s="320" t="str">
        <f>IF($G36="","","-")</f>
        <v/>
      </c>
      <c r="I36" s="320" t="str">
        <f>IF($G36="","","-")</f>
        <v/>
      </c>
      <c r="J36" s="267" t="str">
        <f>IF(G36="","",ROUNDDOWN($G36*$H$3,0))</f>
        <v/>
      </c>
      <c r="K36" s="267" t="str">
        <f>IF(G36="","",J36-ROUNDDOWN(J36/10*9,0))</f>
        <v/>
      </c>
      <c r="L36" s="1237" t="str">
        <f>IF(F36="あり",T37,"")</f>
        <v/>
      </c>
      <c r="M36" s="1238"/>
      <c r="O36" s="22"/>
      <c r="P36" s="22"/>
      <c r="Q36" s="22"/>
      <c r="R36" s="26" t="s">
        <v>593</v>
      </c>
      <c r="S36" s="22">
        <v>30</v>
      </c>
    </row>
    <row r="37" spans="2:23" x14ac:dyDescent="0.15">
      <c r="R37" s="26" t="s">
        <v>651</v>
      </c>
      <c r="S37" s="22">
        <v>40</v>
      </c>
      <c r="T37" s="22" t="s">
        <v>600</v>
      </c>
    </row>
    <row r="38" spans="2:23" ht="13.5" customHeight="1" x14ac:dyDescent="0.15">
      <c r="B38" s="1239"/>
      <c r="C38" s="1239"/>
      <c r="D38" s="1239"/>
      <c r="E38" s="1239"/>
      <c r="F38" s="1239"/>
      <c r="G38" s="1239"/>
      <c r="H38" s="1239"/>
      <c r="I38" s="1239"/>
      <c r="J38" s="1239"/>
      <c r="K38" s="1239"/>
      <c r="L38" s="1239"/>
      <c r="M38" s="1239"/>
      <c r="R38" s="23" t="s">
        <v>652</v>
      </c>
      <c r="S38" s="25">
        <v>30</v>
      </c>
      <c r="T38" s="25">
        <v>60</v>
      </c>
      <c r="U38" s="22" t="s">
        <v>600</v>
      </c>
    </row>
    <row r="39" spans="2:23" ht="13.5" customHeight="1" x14ac:dyDescent="0.15">
      <c r="B39" s="2"/>
      <c r="C39" s="382"/>
      <c r="D39" s="382"/>
      <c r="E39" s="382"/>
      <c r="F39" s="382"/>
      <c r="G39" s="382"/>
      <c r="H39" s="382"/>
      <c r="I39" s="382"/>
      <c r="J39" s="382"/>
      <c r="K39" s="382"/>
      <c r="L39" s="382"/>
      <c r="M39" s="382"/>
      <c r="N39" s="382"/>
    </row>
    <row r="40" spans="2:23" ht="13.5" customHeight="1" x14ac:dyDescent="0.15">
      <c r="B40" s="1239"/>
      <c r="C40" s="1239"/>
      <c r="D40" s="1239"/>
      <c r="E40" s="1239"/>
      <c r="F40" s="328"/>
      <c r="G40" s="2"/>
      <c r="H40" s="2"/>
      <c r="I40" s="2"/>
      <c r="J40" s="2"/>
      <c r="K40" s="2"/>
      <c r="L40" s="2"/>
      <c r="M40" s="2"/>
    </row>
    <row r="41" spans="2:23" ht="13.5" customHeight="1" x14ac:dyDescent="0.15">
      <c r="B41" s="2"/>
      <c r="C41" s="329"/>
      <c r="D41" s="329"/>
      <c r="E41" s="329"/>
      <c r="F41" s="328"/>
      <c r="G41" s="2"/>
      <c r="H41" s="2"/>
      <c r="I41" s="2"/>
      <c r="J41" s="2"/>
      <c r="K41" s="2"/>
      <c r="L41" s="2"/>
      <c r="M41" s="2"/>
    </row>
    <row r="42" spans="2:23" ht="13.5" customHeight="1" x14ac:dyDescent="0.15">
      <c r="B42" s="329"/>
      <c r="C42" s="382"/>
      <c r="D42" s="382"/>
      <c r="E42" s="382"/>
      <c r="F42" s="382"/>
      <c r="G42" s="382"/>
      <c r="H42" s="382"/>
      <c r="I42" s="382"/>
      <c r="J42" s="382"/>
      <c r="K42" s="382"/>
      <c r="L42" s="382"/>
      <c r="M42" s="382"/>
      <c r="N42" s="382"/>
    </row>
    <row r="43" spans="2:23" ht="13.5" customHeight="1" x14ac:dyDescent="0.15">
      <c r="B43" s="1240"/>
      <c r="C43" s="1240"/>
      <c r="D43" s="1240"/>
      <c r="E43" s="1240"/>
      <c r="F43" s="1240"/>
      <c r="G43" s="1240"/>
      <c r="H43" s="1240"/>
      <c r="I43" s="1240"/>
      <c r="J43" s="1240"/>
      <c r="K43" s="1240"/>
      <c r="L43" s="1240"/>
      <c r="M43" s="1240"/>
      <c r="N43" s="1240"/>
    </row>
    <row r="44" spans="2:23" ht="13.5" customHeight="1" x14ac:dyDescent="0.15">
      <c r="B44" s="5"/>
      <c r="C44" s="380"/>
      <c r="D44" s="380"/>
      <c r="E44" s="380"/>
      <c r="F44" s="380"/>
      <c r="G44" s="380"/>
      <c r="H44" s="380"/>
      <c r="I44" s="380"/>
      <c r="J44" s="380"/>
      <c r="K44" s="380"/>
      <c r="L44" s="380"/>
      <c r="M44" s="380"/>
      <c r="N44" s="380"/>
    </row>
    <row r="45" spans="2:23" ht="13.5" customHeight="1" x14ac:dyDescent="0.15">
      <c r="B45" s="2"/>
      <c r="C45" s="2"/>
      <c r="D45" s="2"/>
      <c r="E45" s="2"/>
      <c r="F45" s="2"/>
      <c r="G45" s="2"/>
      <c r="H45" s="2"/>
      <c r="I45" s="2"/>
      <c r="J45" s="2"/>
      <c r="K45" s="2"/>
      <c r="L45" s="2"/>
      <c r="M45" s="2"/>
    </row>
    <row r="46" spans="2:23" ht="13.5" customHeight="1" x14ac:dyDescent="0.15">
      <c r="B46" s="2"/>
      <c r="C46" s="382"/>
      <c r="D46" s="382"/>
      <c r="E46" s="382"/>
      <c r="F46" s="382"/>
      <c r="G46" s="382"/>
      <c r="H46" s="382"/>
      <c r="I46" s="382"/>
      <c r="J46" s="382"/>
      <c r="K46" s="382"/>
      <c r="L46" s="382"/>
      <c r="M46" s="382"/>
      <c r="N46" s="382"/>
    </row>
    <row r="47" spans="2:23" ht="13.5" customHeight="1" x14ac:dyDescent="0.15">
      <c r="B47" s="2"/>
      <c r="C47" s="2"/>
      <c r="D47" s="2"/>
      <c r="E47" s="2"/>
      <c r="F47" s="2"/>
      <c r="G47" s="2"/>
      <c r="H47" s="2"/>
      <c r="I47" s="2"/>
      <c r="J47" s="2"/>
      <c r="K47" s="2"/>
      <c r="L47" s="2"/>
      <c r="M47" s="2"/>
    </row>
    <row r="48" spans="2:23" ht="13.5" customHeight="1" x14ac:dyDescent="0.15">
      <c r="B48" s="2"/>
      <c r="C48" s="382"/>
      <c r="D48" s="382"/>
      <c r="E48" s="382"/>
      <c r="F48" s="382"/>
      <c r="G48" s="382"/>
      <c r="H48" s="382"/>
      <c r="I48" s="382"/>
      <c r="J48" s="382"/>
      <c r="K48" s="382"/>
      <c r="L48" s="382"/>
      <c r="M48" s="382"/>
      <c r="N48" s="382"/>
    </row>
    <row r="49" spans="2:14" ht="13.5" customHeight="1" x14ac:dyDescent="0.15">
      <c r="B49" s="2"/>
      <c r="C49" s="2"/>
      <c r="D49" s="2"/>
      <c r="E49" s="2"/>
      <c r="F49" s="2"/>
      <c r="G49" s="2"/>
      <c r="H49" s="2"/>
      <c r="I49" s="2"/>
      <c r="J49" s="2"/>
      <c r="K49" s="2"/>
      <c r="L49" s="2"/>
      <c r="M49" s="2"/>
    </row>
    <row r="50" spans="2:14" ht="13.5" customHeight="1" x14ac:dyDescent="0.15">
      <c r="B50" s="2"/>
      <c r="C50" s="382"/>
      <c r="D50" s="382"/>
      <c r="E50" s="382"/>
      <c r="F50" s="382"/>
      <c r="G50" s="382"/>
      <c r="H50" s="382"/>
      <c r="I50" s="382"/>
      <c r="J50" s="382"/>
      <c r="K50" s="382"/>
      <c r="L50" s="382"/>
      <c r="M50" s="382"/>
      <c r="N50" s="382"/>
    </row>
    <row r="51" spans="2:14" ht="13.5" customHeight="1" x14ac:dyDescent="0.15">
      <c r="B51" s="2"/>
      <c r="C51" s="2"/>
      <c r="D51" s="2"/>
      <c r="E51" s="2"/>
      <c r="F51" s="2"/>
      <c r="G51" s="2"/>
      <c r="H51" s="2"/>
      <c r="I51" s="2"/>
      <c r="J51" s="2"/>
      <c r="K51" s="2"/>
      <c r="L51" s="2"/>
      <c r="M51" s="2"/>
    </row>
    <row r="52" spans="2:14" ht="13.5" customHeight="1" x14ac:dyDescent="0.15">
      <c r="B52" s="2"/>
      <c r="C52" s="382"/>
      <c r="D52" s="382"/>
      <c r="E52" s="382"/>
      <c r="F52" s="382"/>
      <c r="G52" s="382"/>
      <c r="H52" s="382"/>
      <c r="I52" s="382"/>
      <c r="J52" s="382"/>
      <c r="K52" s="382"/>
      <c r="L52" s="382"/>
      <c r="M52" s="382"/>
      <c r="N52" s="382"/>
    </row>
    <row r="53" spans="2:14" ht="13.5" customHeight="1" x14ac:dyDescent="0.15">
      <c r="B53" s="2"/>
      <c r="C53" s="322"/>
      <c r="D53" s="322"/>
      <c r="E53" s="322"/>
      <c r="F53" s="322"/>
      <c r="G53" s="322"/>
      <c r="H53" s="322"/>
      <c r="I53" s="322"/>
      <c r="J53" s="322"/>
      <c r="K53" s="322"/>
      <c r="L53" s="322"/>
      <c r="M53" s="322"/>
      <c r="N53" s="322"/>
    </row>
    <row r="54" spans="2:14" ht="13.5" customHeight="1" x14ac:dyDescent="0.15">
      <c r="B54" s="2"/>
      <c r="C54" s="382"/>
      <c r="D54" s="382"/>
      <c r="E54" s="382"/>
      <c r="F54" s="382"/>
      <c r="G54" s="382"/>
      <c r="H54" s="382"/>
      <c r="I54" s="382"/>
      <c r="J54" s="382"/>
      <c r="K54" s="382"/>
      <c r="L54" s="382"/>
      <c r="M54" s="382"/>
      <c r="N54" s="382"/>
    </row>
    <row r="55" spans="2:14" ht="13.5" customHeight="1" x14ac:dyDescent="0.15">
      <c r="B55" s="2"/>
      <c r="C55" s="322"/>
      <c r="D55" s="322"/>
      <c r="E55" s="322"/>
      <c r="F55" s="322"/>
      <c r="G55" s="322"/>
      <c r="H55" s="322"/>
      <c r="I55" s="322"/>
      <c r="J55" s="322"/>
      <c r="K55" s="322"/>
      <c r="L55" s="322"/>
      <c r="M55" s="322"/>
      <c r="N55" s="322"/>
    </row>
    <row r="56" spans="2:14" ht="13.5" customHeight="1" x14ac:dyDescent="0.15">
      <c r="B56" s="2"/>
      <c r="C56" s="382"/>
      <c r="D56" s="382"/>
      <c r="E56" s="382"/>
      <c r="F56" s="382"/>
      <c r="G56" s="382"/>
      <c r="H56" s="382"/>
      <c r="I56" s="382"/>
      <c r="J56" s="382"/>
      <c r="K56" s="382"/>
      <c r="L56" s="382"/>
      <c r="M56" s="382"/>
      <c r="N56" s="382"/>
    </row>
    <row r="57" spans="2:14" ht="13.5" customHeight="1" x14ac:dyDescent="0.15">
      <c r="B57" s="2"/>
      <c r="C57" s="322"/>
      <c r="D57" s="322"/>
      <c r="E57" s="322"/>
      <c r="F57" s="322"/>
      <c r="G57" s="322"/>
      <c r="H57" s="322"/>
      <c r="I57" s="322"/>
      <c r="J57" s="322"/>
      <c r="K57" s="322"/>
      <c r="L57" s="322"/>
      <c r="M57" s="322"/>
    </row>
    <row r="58" spans="2:14" ht="13.5" customHeight="1" x14ac:dyDescent="0.15">
      <c r="B58" s="2"/>
      <c r="C58" s="382"/>
      <c r="D58" s="382"/>
      <c r="E58" s="382"/>
      <c r="F58" s="382"/>
      <c r="G58" s="382"/>
      <c r="H58" s="382"/>
      <c r="I58" s="382"/>
      <c r="J58" s="382"/>
      <c r="K58" s="382"/>
      <c r="L58" s="382"/>
      <c r="M58" s="382"/>
      <c r="N58" s="382"/>
    </row>
    <row r="59" spans="2:14" ht="13.5" customHeight="1" x14ac:dyDescent="0.15">
      <c r="B59" s="2"/>
      <c r="C59" s="322"/>
      <c r="D59" s="322"/>
      <c r="E59" s="322"/>
      <c r="F59" s="322"/>
      <c r="G59" s="322"/>
      <c r="H59" s="322"/>
      <c r="I59" s="322"/>
      <c r="J59" s="322"/>
      <c r="K59" s="322"/>
      <c r="L59" s="322"/>
      <c r="M59" s="322"/>
    </row>
    <row r="60" spans="2:14" ht="13.5" customHeight="1" x14ac:dyDescent="0.15">
      <c r="B60" s="2"/>
      <c r="C60" s="382"/>
      <c r="D60" s="382"/>
      <c r="E60" s="382"/>
      <c r="F60" s="382"/>
      <c r="G60" s="382"/>
      <c r="H60" s="382"/>
      <c r="I60" s="382"/>
      <c r="J60" s="382"/>
      <c r="K60" s="382"/>
      <c r="L60" s="382"/>
      <c r="M60" s="382"/>
      <c r="N60" s="382"/>
    </row>
    <row r="61" spans="2:14" ht="13.5" customHeight="1" x14ac:dyDescent="0.15">
      <c r="B61" s="2"/>
      <c r="C61" s="322"/>
      <c r="D61" s="322"/>
      <c r="E61" s="322"/>
      <c r="F61" s="322"/>
      <c r="G61" s="322"/>
      <c r="H61" s="322"/>
      <c r="I61" s="322"/>
      <c r="J61" s="322"/>
      <c r="K61" s="322"/>
      <c r="L61" s="322"/>
      <c r="M61" s="322"/>
    </row>
    <row r="62" spans="2:14" ht="13.5" customHeight="1" x14ac:dyDescent="0.15">
      <c r="B62" s="2"/>
      <c r="C62" s="382"/>
      <c r="D62" s="382"/>
      <c r="E62" s="382"/>
      <c r="F62" s="382"/>
      <c r="G62" s="382"/>
      <c r="H62" s="382"/>
      <c r="I62" s="382"/>
      <c r="J62" s="382"/>
      <c r="K62" s="382"/>
      <c r="L62" s="382"/>
      <c r="M62" s="382"/>
      <c r="N62" s="382"/>
    </row>
    <row r="63" spans="2:14" ht="13.5" customHeight="1" x14ac:dyDescent="0.15">
      <c r="B63" s="2"/>
      <c r="C63" s="322"/>
      <c r="D63" s="322"/>
      <c r="E63" s="322"/>
      <c r="F63" s="322"/>
      <c r="G63" s="322"/>
      <c r="H63" s="322"/>
      <c r="I63" s="322"/>
      <c r="J63" s="322"/>
      <c r="K63" s="322"/>
      <c r="L63" s="322"/>
      <c r="M63" s="322"/>
    </row>
    <row r="64" spans="2:14" ht="13.5" customHeight="1" x14ac:dyDescent="0.15">
      <c r="B64" s="2"/>
      <c r="C64" s="382"/>
      <c r="D64" s="382"/>
      <c r="E64" s="382"/>
      <c r="F64" s="382"/>
      <c r="G64" s="382"/>
      <c r="H64" s="382"/>
      <c r="I64" s="382"/>
      <c r="J64" s="382"/>
      <c r="K64" s="382"/>
      <c r="L64" s="382"/>
      <c r="M64" s="382"/>
      <c r="N64" s="382"/>
    </row>
    <row r="65" spans="2:14" ht="13.5" customHeight="1" x14ac:dyDescent="0.15">
      <c r="B65" s="2"/>
      <c r="C65" s="322"/>
      <c r="D65" s="322"/>
      <c r="E65" s="322"/>
      <c r="F65" s="322"/>
      <c r="G65" s="322"/>
      <c r="H65" s="322"/>
      <c r="I65" s="322"/>
      <c r="J65" s="322"/>
      <c r="K65" s="322"/>
      <c r="L65" s="322"/>
      <c r="M65" s="322"/>
    </row>
    <row r="66" spans="2:14" ht="13.5" customHeight="1" x14ac:dyDescent="0.15">
      <c r="B66" s="2"/>
      <c r="C66" s="382"/>
      <c r="D66" s="382"/>
      <c r="E66" s="382"/>
      <c r="F66" s="382"/>
      <c r="G66" s="382"/>
      <c r="H66" s="382"/>
      <c r="I66" s="382"/>
      <c r="J66" s="382"/>
      <c r="K66" s="382"/>
      <c r="L66" s="382"/>
      <c r="M66" s="382"/>
      <c r="N66" s="382"/>
    </row>
    <row r="67" spans="2:14" ht="13.5" customHeight="1" x14ac:dyDescent="0.15">
      <c r="B67" s="380"/>
      <c r="C67" s="380"/>
      <c r="D67" s="380"/>
      <c r="E67" s="380"/>
      <c r="F67" s="380"/>
      <c r="G67" s="380"/>
      <c r="H67" s="380"/>
      <c r="I67" s="380"/>
      <c r="J67" s="380"/>
      <c r="K67" s="380"/>
      <c r="L67" s="380"/>
      <c r="M67" s="380"/>
      <c r="N67" s="380"/>
    </row>
    <row r="68" spans="2:14" ht="13.5" customHeight="1" x14ac:dyDescent="0.15">
      <c r="B68" s="321"/>
      <c r="C68" s="382"/>
      <c r="D68" s="382"/>
      <c r="E68" s="382"/>
      <c r="F68" s="382"/>
      <c r="G68" s="382"/>
      <c r="H68" s="382"/>
      <c r="I68" s="382"/>
      <c r="J68" s="382"/>
      <c r="K68" s="382"/>
      <c r="L68" s="382"/>
      <c r="M68" s="382"/>
      <c r="N68" s="382"/>
    </row>
    <row r="69" spans="2:14" ht="13.5" customHeight="1" x14ac:dyDescent="0.15">
      <c r="B69" s="2"/>
      <c r="C69" s="322"/>
      <c r="D69" s="322"/>
      <c r="E69" s="322"/>
      <c r="F69" s="322"/>
      <c r="G69" s="322"/>
      <c r="H69" s="322"/>
      <c r="I69" s="322"/>
      <c r="J69" s="322"/>
      <c r="K69" s="322"/>
      <c r="L69" s="322"/>
      <c r="M69" s="322"/>
    </row>
    <row r="70" spans="2:14" ht="13.5" customHeight="1" x14ac:dyDescent="0.15">
      <c r="B70" s="2"/>
      <c r="C70" s="382"/>
      <c r="D70" s="382"/>
      <c r="E70" s="382"/>
      <c r="F70" s="382"/>
      <c r="G70" s="382"/>
      <c r="H70" s="382"/>
      <c r="I70" s="382"/>
      <c r="J70" s="382"/>
      <c r="K70" s="382"/>
      <c r="L70" s="382"/>
      <c r="M70" s="382"/>
      <c r="N70" s="382"/>
    </row>
    <row r="71" spans="2:14" ht="13.5" customHeight="1" x14ac:dyDescent="0.15">
      <c r="B71" s="2"/>
      <c r="C71" s="322"/>
      <c r="D71" s="322"/>
      <c r="E71" s="322"/>
      <c r="F71" s="322"/>
      <c r="G71" s="322"/>
      <c r="H71" s="322"/>
      <c r="I71" s="322"/>
      <c r="J71" s="322"/>
      <c r="K71" s="322"/>
      <c r="L71" s="322"/>
      <c r="M71" s="322"/>
    </row>
    <row r="72" spans="2:14" ht="13.5" customHeight="1" x14ac:dyDescent="0.15">
      <c r="B72" s="2"/>
      <c r="C72" s="382"/>
      <c r="D72" s="382"/>
      <c r="E72" s="382"/>
      <c r="F72" s="382"/>
      <c r="G72" s="382"/>
      <c r="H72" s="382"/>
      <c r="I72" s="382"/>
      <c r="J72" s="382"/>
      <c r="K72" s="382"/>
      <c r="L72" s="382"/>
      <c r="M72" s="382"/>
      <c r="N72" s="382"/>
    </row>
    <row r="73" spans="2:14" ht="13.5" customHeight="1" x14ac:dyDescent="0.15">
      <c r="B73" s="2"/>
      <c r="C73" s="322"/>
      <c r="D73" s="322"/>
      <c r="E73" s="322"/>
      <c r="F73" s="322"/>
      <c r="G73" s="322"/>
      <c r="H73" s="322"/>
      <c r="I73" s="322"/>
      <c r="J73" s="322"/>
      <c r="K73" s="322"/>
      <c r="L73" s="322"/>
      <c r="M73" s="322"/>
      <c r="N73" s="322"/>
    </row>
    <row r="74" spans="2:14" ht="13.5" customHeight="1" x14ac:dyDescent="0.15">
      <c r="B74" s="2"/>
      <c r="C74" s="382"/>
      <c r="D74" s="382"/>
      <c r="E74" s="382"/>
      <c r="F74" s="382"/>
      <c r="G74" s="382"/>
      <c r="H74" s="382"/>
      <c r="I74" s="382"/>
      <c r="J74" s="382"/>
      <c r="K74" s="382"/>
      <c r="L74" s="382"/>
      <c r="M74" s="382"/>
      <c r="N74" s="382"/>
    </row>
    <row r="75" spans="2:14" ht="13.5" customHeight="1" x14ac:dyDescent="0.15">
      <c r="B75" s="2"/>
      <c r="C75" s="322"/>
      <c r="D75" s="322"/>
      <c r="E75" s="322"/>
      <c r="F75" s="322"/>
      <c r="G75" s="322"/>
      <c r="H75" s="322"/>
      <c r="I75" s="322"/>
      <c r="J75" s="322"/>
      <c r="K75" s="322"/>
      <c r="L75" s="322"/>
      <c r="M75" s="322"/>
    </row>
    <row r="76" spans="2:14" ht="13.5" customHeight="1" x14ac:dyDescent="0.15">
      <c r="B76" s="2"/>
      <c r="C76" s="382"/>
      <c r="D76" s="382"/>
      <c r="E76" s="382"/>
      <c r="F76" s="382"/>
      <c r="G76" s="382"/>
      <c r="H76" s="382"/>
      <c r="I76" s="382"/>
      <c r="J76" s="382"/>
      <c r="K76" s="382"/>
      <c r="L76" s="382"/>
      <c r="M76" s="382"/>
      <c r="N76" s="382"/>
    </row>
    <row r="77" spans="2:14" ht="13.5" customHeight="1" x14ac:dyDescent="0.15">
      <c r="B77" s="2"/>
      <c r="C77" s="322"/>
      <c r="D77" s="322"/>
      <c r="E77" s="322"/>
      <c r="F77" s="322"/>
      <c r="G77" s="322"/>
      <c r="H77" s="322"/>
      <c r="I77" s="322"/>
      <c r="J77" s="322"/>
      <c r="K77" s="322"/>
      <c r="L77" s="322"/>
      <c r="M77" s="322"/>
    </row>
    <row r="78" spans="2:14" ht="13.5" customHeight="1" x14ac:dyDescent="0.15">
      <c r="B78" s="2"/>
      <c r="C78" s="382"/>
      <c r="D78" s="382"/>
      <c r="E78" s="382"/>
      <c r="F78" s="382"/>
      <c r="G78" s="382"/>
      <c r="H78" s="382"/>
      <c r="I78" s="382"/>
      <c r="J78" s="382"/>
      <c r="K78" s="382"/>
      <c r="L78" s="382"/>
      <c r="M78" s="382"/>
      <c r="N78" s="382"/>
    </row>
    <row r="79" spans="2:14" ht="13.5" customHeight="1" x14ac:dyDescent="0.15">
      <c r="B79" s="2"/>
      <c r="C79" s="322"/>
      <c r="D79" s="322"/>
      <c r="E79" s="322"/>
      <c r="F79" s="322"/>
      <c r="G79" s="322"/>
      <c r="H79" s="322"/>
      <c r="I79" s="322"/>
      <c r="J79" s="322"/>
      <c r="K79" s="322"/>
      <c r="L79" s="322"/>
      <c r="M79" s="322"/>
    </row>
    <row r="80" spans="2:14" ht="13.5" customHeight="1" x14ac:dyDescent="0.15">
      <c r="B80" s="2"/>
      <c r="C80" s="382"/>
      <c r="D80" s="382"/>
      <c r="E80" s="382"/>
      <c r="F80" s="382"/>
      <c r="G80" s="382"/>
      <c r="H80" s="382"/>
      <c r="I80" s="382"/>
      <c r="J80" s="382"/>
      <c r="K80" s="382"/>
      <c r="L80" s="382"/>
      <c r="M80" s="382"/>
    </row>
    <row r="81" spans="2:14" ht="13.5" customHeight="1" x14ac:dyDescent="0.15">
      <c r="B81" s="2"/>
      <c r="C81" s="322"/>
      <c r="D81" s="322"/>
      <c r="E81" s="322"/>
      <c r="F81" s="322"/>
      <c r="G81" s="322"/>
      <c r="H81" s="322"/>
      <c r="I81" s="322"/>
      <c r="J81" s="322"/>
      <c r="K81" s="322"/>
      <c r="L81" s="322"/>
      <c r="M81" s="322"/>
    </row>
    <row r="82" spans="2:14" ht="13.5" customHeight="1" x14ac:dyDescent="0.15">
      <c r="B82" s="2"/>
      <c r="C82" s="382"/>
      <c r="D82" s="382"/>
      <c r="E82" s="382"/>
      <c r="F82" s="382"/>
      <c r="G82" s="382"/>
      <c r="H82" s="382"/>
      <c r="I82" s="382"/>
      <c r="J82" s="382"/>
      <c r="K82" s="382"/>
      <c r="L82" s="382"/>
      <c r="M82" s="382"/>
    </row>
    <row r="83" spans="2:14" ht="13.5" customHeight="1" x14ac:dyDescent="0.15">
      <c r="B83" s="2"/>
      <c r="C83" s="322"/>
      <c r="D83" s="322"/>
      <c r="E83" s="322"/>
      <c r="F83" s="322"/>
      <c r="G83" s="322"/>
      <c r="H83" s="322"/>
      <c r="I83" s="322"/>
      <c r="J83" s="322"/>
      <c r="K83" s="322"/>
      <c r="L83" s="322"/>
      <c r="M83" s="322"/>
    </row>
    <row r="84" spans="2:14" ht="13.5" customHeight="1" x14ac:dyDescent="0.15">
      <c r="B84" s="2"/>
      <c r="C84" s="382"/>
      <c r="D84" s="382"/>
      <c r="E84" s="382"/>
      <c r="F84" s="382"/>
      <c r="G84" s="382"/>
      <c r="H84" s="382"/>
      <c r="I84" s="382"/>
      <c r="J84" s="382"/>
      <c r="K84" s="382"/>
      <c r="L84" s="382"/>
      <c r="M84" s="382"/>
    </row>
    <row r="85" spans="2:14" ht="13.5" customHeight="1" x14ac:dyDescent="0.15">
      <c r="B85" s="2"/>
      <c r="C85" s="322"/>
      <c r="D85" s="322"/>
      <c r="E85" s="322"/>
      <c r="F85" s="322"/>
      <c r="G85" s="322"/>
      <c r="H85" s="322"/>
      <c r="I85" s="322"/>
      <c r="J85" s="322"/>
      <c r="K85" s="322"/>
      <c r="L85" s="322"/>
      <c r="M85" s="322"/>
    </row>
    <row r="86" spans="2:14" ht="13.5" customHeight="1" x14ac:dyDescent="0.15">
      <c r="B86" s="2"/>
      <c r="C86" s="382"/>
      <c r="D86" s="382"/>
      <c r="E86" s="382"/>
      <c r="F86" s="382"/>
      <c r="G86" s="382"/>
      <c r="H86" s="382"/>
      <c r="I86" s="382"/>
      <c r="J86" s="382"/>
      <c r="K86" s="382"/>
      <c r="L86" s="382"/>
      <c r="M86" s="382"/>
      <c r="N86" s="382"/>
    </row>
    <row r="87" spans="2:14" ht="13.5" customHeight="1" x14ac:dyDescent="0.15">
      <c r="B87" s="2"/>
      <c r="C87" s="322"/>
      <c r="D87" s="322"/>
      <c r="E87" s="322"/>
      <c r="F87" s="322"/>
      <c r="G87" s="322"/>
      <c r="H87" s="322"/>
      <c r="I87" s="322"/>
      <c r="J87" s="322"/>
      <c r="K87" s="322"/>
      <c r="L87" s="322"/>
      <c r="M87" s="322"/>
    </row>
    <row r="88" spans="2:14" ht="13.5" customHeight="1" x14ac:dyDescent="0.15">
      <c r="B88" s="2"/>
      <c r="C88" s="382"/>
      <c r="D88" s="382"/>
      <c r="E88" s="382"/>
      <c r="F88" s="382"/>
      <c r="G88" s="382"/>
      <c r="H88" s="382"/>
      <c r="I88" s="382"/>
      <c r="J88" s="382"/>
      <c r="K88" s="382"/>
      <c r="L88" s="382"/>
      <c r="M88" s="382"/>
      <c r="N88" s="382"/>
    </row>
    <row r="130" spans="2:9" x14ac:dyDescent="0.15">
      <c r="B130" s="14"/>
      <c r="C130" s="14"/>
      <c r="D130" s="14"/>
      <c r="E130" s="14"/>
      <c r="F130" s="14"/>
      <c r="G130" s="14"/>
      <c r="H130" s="14"/>
      <c r="I130" s="14"/>
    </row>
    <row r="131" spans="2:9" x14ac:dyDescent="0.15">
      <c r="B131" s="10" t="s">
        <v>1015</v>
      </c>
      <c r="F131" s="10" t="s">
        <v>1016</v>
      </c>
    </row>
    <row r="132" spans="2:9" x14ac:dyDescent="0.15">
      <c r="F132" s="10" t="s">
        <v>1017</v>
      </c>
    </row>
  </sheetData>
  <mergeCells count="92">
    <mergeCell ref="B1:M2"/>
    <mergeCell ref="B4:M5"/>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B20:E23"/>
    <mergeCell ref="F20:F23"/>
    <mergeCell ref="L20:M20"/>
    <mergeCell ref="L21:M21"/>
    <mergeCell ref="L22:M22"/>
    <mergeCell ref="L23:M23"/>
    <mergeCell ref="B24:E24"/>
    <mergeCell ref="L24:M24"/>
    <mergeCell ref="B25:E25"/>
    <mergeCell ref="L25:M25"/>
    <mergeCell ref="G26:K26"/>
    <mergeCell ref="L26:M26"/>
    <mergeCell ref="G27:K27"/>
    <mergeCell ref="L27:M27"/>
    <mergeCell ref="B28:E28"/>
    <mergeCell ref="L28:M28"/>
    <mergeCell ref="B29:E29"/>
    <mergeCell ref="G29:K29"/>
    <mergeCell ref="L30:M30"/>
    <mergeCell ref="B31:E31"/>
    <mergeCell ref="L31:M31"/>
    <mergeCell ref="L32:M32"/>
    <mergeCell ref="B33:E33"/>
    <mergeCell ref="L33:M33"/>
    <mergeCell ref="C46:N46"/>
    <mergeCell ref="L34:M34"/>
    <mergeCell ref="B35:E35"/>
    <mergeCell ref="L35:M35"/>
    <mergeCell ref="B36:E36"/>
    <mergeCell ref="L36:M36"/>
    <mergeCell ref="B38:M38"/>
    <mergeCell ref="C39:N39"/>
    <mergeCell ref="B40:E40"/>
    <mergeCell ref="C42:N42"/>
    <mergeCell ref="B43:N43"/>
    <mergeCell ref="C44:N44"/>
    <mergeCell ref="C68:N68"/>
    <mergeCell ref="C48:N48"/>
    <mergeCell ref="C50:N50"/>
    <mergeCell ref="C52:N52"/>
    <mergeCell ref="C54:N54"/>
    <mergeCell ref="C56:N56"/>
    <mergeCell ref="C58:N58"/>
    <mergeCell ref="C60:N60"/>
    <mergeCell ref="C62:N62"/>
    <mergeCell ref="C64:N64"/>
    <mergeCell ref="C66:N66"/>
    <mergeCell ref="B67:N67"/>
    <mergeCell ref="C82:M82"/>
    <mergeCell ref="C84:M84"/>
    <mergeCell ref="C86:N86"/>
    <mergeCell ref="C88:N88"/>
    <mergeCell ref="C70:N70"/>
    <mergeCell ref="C72:N72"/>
    <mergeCell ref="C74:N74"/>
    <mergeCell ref="C76:N76"/>
    <mergeCell ref="C78:N78"/>
    <mergeCell ref="C80:M80"/>
  </mergeCells>
  <phoneticPr fontId="2"/>
  <dataValidations count="6">
    <dataValidation type="list" allowBlank="1" showInputMessage="1" showErrorMessage="1" sqref="F25">
      <formula1>"なし,（Ⅰ）,（Ⅱ）,（Ⅲ）"</formula1>
    </dataValidation>
    <dataValidation type="list" allowBlank="1" showInputMessage="1" showErrorMessage="1" sqref="F17 F28 F30 F35 F20:F24">
      <formula1>"なし,（Ⅰ）,（Ⅱ）"</formula1>
    </dataValidation>
    <dataValidation type="list" allowBlank="1" showInputMessage="1" showErrorMessage="1" sqref="F29 F36 F31:F34 F18:F19">
      <formula1>"あり,なし"</formula1>
    </dataValidation>
    <dataValidation type="list" allowBlank="1" showInputMessage="1" showErrorMessage="1" sqref="G3">
      <formula1>$R$3:$R$10</formula1>
    </dataValidation>
    <dataValidation type="list" allowBlank="1" showInputMessage="1" showErrorMessage="1" sqref="F26">
      <formula1>"なし,（Ⅰ）,（Ⅱ）,（Ⅲ）,（Ⅳ）,（Ⅴ）,"</formula1>
    </dataValidation>
    <dataValidation type="list" allowBlank="1" showInputMessage="1" showErrorMessage="1" sqref="F27">
      <formula1>"なし,（Ⅰ）,（Ⅱ）,"</formula1>
    </dataValidation>
  </dataValidations>
  <printOptions horizontalCentered="1"/>
  <pageMargins left="0.6692913385826772" right="0.6692913385826772" top="0.59055118110236227" bottom="0.59055118110236227" header="0.51181102362204722" footer="0.39370078740157483"/>
  <pageSetup paperSize="9" scale="85" orientation="portrait" cellComments="asDisplayed" r:id="rId1"/>
  <headerFooter alignWithMargins="0"/>
  <rowBreaks count="1" manualBreakCount="1">
    <brk id="74"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39"/>
  <sheetViews>
    <sheetView showGridLines="0" view="pageBreakPreview" zoomScaleNormal="100" zoomScaleSheetLayoutView="100" workbookViewId="0">
      <selection sqref="A1:K1"/>
    </sheetView>
  </sheetViews>
  <sheetFormatPr defaultRowHeight="13.5" x14ac:dyDescent="0.15"/>
  <cols>
    <col min="1" max="9" width="13.625" customWidth="1"/>
    <col min="10" max="11" width="13" customWidth="1"/>
  </cols>
  <sheetData>
    <row r="1" spans="1:9" ht="21" customHeight="1" x14ac:dyDescent="0.15">
      <c r="A1" s="1054" t="s">
        <v>550</v>
      </c>
      <c r="B1" s="1054"/>
      <c r="C1" s="1054"/>
      <c r="D1" s="1054"/>
      <c r="E1" s="1054"/>
      <c r="F1" s="1054"/>
      <c r="G1" s="1054"/>
      <c r="H1" s="1054"/>
    </row>
    <row r="2" spans="1:9" ht="21" customHeight="1" thickBot="1" x14ac:dyDescent="0.2">
      <c r="A2" s="1036" t="s">
        <v>617</v>
      </c>
      <c r="B2" s="1036"/>
      <c r="C2" s="1036"/>
      <c r="D2" s="1036"/>
      <c r="E2" s="1036"/>
      <c r="F2" s="1036"/>
      <c r="G2" s="1036"/>
      <c r="H2" s="1036"/>
    </row>
    <row r="3" spans="1:9" ht="30" customHeight="1" thickTop="1" x14ac:dyDescent="0.15">
      <c r="A3" s="1327"/>
      <c r="B3" s="1328"/>
      <c r="C3" s="1329" t="s">
        <v>469</v>
      </c>
      <c r="D3" s="1330"/>
      <c r="E3" s="1328" t="s">
        <v>470</v>
      </c>
      <c r="F3" s="1328"/>
      <c r="G3" s="264" t="s">
        <v>611</v>
      </c>
      <c r="H3" s="264" t="s">
        <v>612</v>
      </c>
      <c r="I3" s="265" t="s">
        <v>613</v>
      </c>
    </row>
    <row r="4" spans="1:9" ht="30" customHeight="1" x14ac:dyDescent="0.15">
      <c r="A4" s="1302" t="s">
        <v>471</v>
      </c>
      <c r="B4" s="1303"/>
      <c r="C4" s="1304" t="s">
        <v>876</v>
      </c>
      <c r="D4" s="1326"/>
      <c r="E4" s="1306" t="s">
        <v>883</v>
      </c>
      <c r="F4" s="1307"/>
      <c r="G4" s="330" t="s">
        <v>859</v>
      </c>
      <c r="H4" s="330" t="s">
        <v>860</v>
      </c>
      <c r="I4" s="331" t="s">
        <v>861</v>
      </c>
    </row>
    <row r="5" spans="1:9" ht="30" customHeight="1" x14ac:dyDescent="0.15">
      <c r="A5" s="1302" t="s">
        <v>472</v>
      </c>
      <c r="B5" s="1303"/>
      <c r="C5" s="1304" t="s">
        <v>877</v>
      </c>
      <c r="D5" s="1326"/>
      <c r="E5" s="1306" t="s">
        <v>884</v>
      </c>
      <c r="F5" s="1307"/>
      <c r="G5" s="330" t="s">
        <v>862</v>
      </c>
      <c r="H5" s="330">
        <v>14</v>
      </c>
      <c r="I5" s="331" t="s">
        <v>890</v>
      </c>
    </row>
    <row r="6" spans="1:9" ht="30" customHeight="1" x14ac:dyDescent="0.15">
      <c r="A6" s="1302" t="s">
        <v>473</v>
      </c>
      <c r="B6" s="1303"/>
      <c r="C6" s="1304" t="s">
        <v>878</v>
      </c>
      <c r="D6" s="1326"/>
      <c r="E6" s="1306" t="s">
        <v>885</v>
      </c>
      <c r="F6" s="1307"/>
      <c r="G6" s="330" t="s">
        <v>863</v>
      </c>
      <c r="H6" s="330">
        <v>26</v>
      </c>
      <c r="I6" s="331" t="s">
        <v>864</v>
      </c>
    </row>
    <row r="7" spans="1:9" ht="30" customHeight="1" x14ac:dyDescent="0.15">
      <c r="A7" s="1302" t="s">
        <v>474</v>
      </c>
      <c r="B7" s="1303"/>
      <c r="C7" s="1304" t="s">
        <v>879</v>
      </c>
      <c r="D7" s="1326"/>
      <c r="E7" s="1306" t="s">
        <v>886</v>
      </c>
      <c r="F7" s="1307"/>
      <c r="G7" s="330" t="s">
        <v>865</v>
      </c>
      <c r="H7" s="330" t="s">
        <v>866</v>
      </c>
      <c r="I7" s="331" t="s">
        <v>867</v>
      </c>
    </row>
    <row r="8" spans="1:9" ht="30" customHeight="1" x14ac:dyDescent="0.15">
      <c r="A8" s="1302" t="s">
        <v>475</v>
      </c>
      <c r="B8" s="1303"/>
      <c r="C8" s="1304" t="s">
        <v>880</v>
      </c>
      <c r="D8" s="1326"/>
      <c r="E8" s="1306" t="s">
        <v>887</v>
      </c>
      <c r="F8" s="1307"/>
      <c r="G8" s="330" t="s">
        <v>868</v>
      </c>
      <c r="H8" s="330" t="s">
        <v>869</v>
      </c>
      <c r="I8" s="331" t="s">
        <v>870</v>
      </c>
    </row>
    <row r="9" spans="1:9" ht="30" customHeight="1" x14ac:dyDescent="0.15">
      <c r="A9" s="1302" t="s">
        <v>476</v>
      </c>
      <c r="B9" s="1303"/>
      <c r="C9" s="1304" t="s">
        <v>881</v>
      </c>
      <c r="D9" s="1326"/>
      <c r="E9" s="1306" t="s">
        <v>888</v>
      </c>
      <c r="F9" s="1307"/>
      <c r="G9" s="330" t="s">
        <v>871</v>
      </c>
      <c r="H9" s="330" t="s">
        <v>872</v>
      </c>
      <c r="I9" s="331" t="s">
        <v>873</v>
      </c>
    </row>
    <row r="10" spans="1:9" ht="30" customHeight="1" x14ac:dyDescent="0.15">
      <c r="A10" s="1302" t="s">
        <v>477</v>
      </c>
      <c r="B10" s="1303"/>
      <c r="C10" s="1304" t="s">
        <v>882</v>
      </c>
      <c r="D10" s="1326"/>
      <c r="E10" s="1306" t="s">
        <v>889</v>
      </c>
      <c r="F10" s="1307"/>
      <c r="G10" s="330" t="s">
        <v>874</v>
      </c>
      <c r="H10" s="330" t="s">
        <v>864</v>
      </c>
      <c r="I10" s="331" t="s">
        <v>875</v>
      </c>
    </row>
    <row r="11" spans="1:9" ht="30" customHeight="1" x14ac:dyDescent="0.15">
      <c r="A11" s="1302" t="s">
        <v>657</v>
      </c>
      <c r="B11" s="1303"/>
      <c r="C11" s="1304" t="s">
        <v>891</v>
      </c>
      <c r="D11" s="1305"/>
      <c r="E11" s="1322" t="s">
        <v>892</v>
      </c>
      <c r="F11" s="1322"/>
      <c r="G11" s="330" t="s">
        <v>893</v>
      </c>
      <c r="H11" s="330" t="s">
        <v>894</v>
      </c>
      <c r="I11" s="331" t="s">
        <v>895</v>
      </c>
    </row>
    <row r="12" spans="1:9" ht="30" customHeight="1" x14ac:dyDescent="0.15">
      <c r="A12" s="1302" t="s">
        <v>478</v>
      </c>
      <c r="B12" s="1303"/>
      <c r="C12" s="1304" t="s">
        <v>896</v>
      </c>
      <c r="D12" s="1305"/>
      <c r="E12" s="1322" t="s">
        <v>897</v>
      </c>
      <c r="F12" s="1322"/>
      <c r="G12" s="330" t="s">
        <v>898</v>
      </c>
      <c r="H12" s="330" t="s">
        <v>899</v>
      </c>
      <c r="I12" s="331" t="s">
        <v>900</v>
      </c>
    </row>
    <row r="13" spans="1:9" ht="30" customHeight="1" x14ac:dyDescent="0.15">
      <c r="A13" s="1302" t="s">
        <v>479</v>
      </c>
      <c r="B13" s="1303"/>
      <c r="C13" s="1294" t="s">
        <v>901</v>
      </c>
      <c r="D13" s="1295"/>
      <c r="E13" s="1322" t="s">
        <v>902</v>
      </c>
      <c r="F13" s="1322"/>
      <c r="G13" s="330" t="s">
        <v>903</v>
      </c>
      <c r="H13" s="330" t="s">
        <v>904</v>
      </c>
      <c r="I13" s="331" t="s">
        <v>905</v>
      </c>
    </row>
    <row r="14" spans="1:9" ht="30" customHeight="1" x14ac:dyDescent="0.15">
      <c r="A14" s="1323" t="s">
        <v>658</v>
      </c>
      <c r="B14" s="1324"/>
      <c r="C14" s="1304" t="s">
        <v>906</v>
      </c>
      <c r="D14" s="1305"/>
      <c r="E14" s="1325" t="s">
        <v>907</v>
      </c>
      <c r="F14" s="1325"/>
      <c r="G14" s="359" t="s">
        <v>908</v>
      </c>
      <c r="H14" s="359" t="s">
        <v>909</v>
      </c>
      <c r="I14" s="360" t="s">
        <v>910</v>
      </c>
    </row>
    <row r="15" spans="1:9" ht="30" customHeight="1" x14ac:dyDescent="0.15">
      <c r="A15" s="1323" t="s">
        <v>659</v>
      </c>
      <c r="B15" s="1324"/>
      <c r="C15" s="1304" t="s">
        <v>911</v>
      </c>
      <c r="D15" s="1305"/>
      <c r="E15" s="1322" t="s">
        <v>912</v>
      </c>
      <c r="F15" s="1322"/>
      <c r="G15" s="330" t="s">
        <v>912</v>
      </c>
      <c r="H15" s="330" t="s">
        <v>912</v>
      </c>
      <c r="I15" s="331" t="s">
        <v>912</v>
      </c>
    </row>
    <row r="16" spans="1:9" ht="30" customHeight="1" x14ac:dyDescent="0.15">
      <c r="A16" s="1302" t="s">
        <v>660</v>
      </c>
      <c r="B16" s="1303"/>
      <c r="C16" s="1304" t="s">
        <v>991</v>
      </c>
      <c r="D16" s="1305"/>
      <c r="E16" s="1322" t="s">
        <v>912</v>
      </c>
      <c r="F16" s="1322"/>
      <c r="G16" s="330" t="s">
        <v>912</v>
      </c>
      <c r="H16" s="330" t="s">
        <v>912</v>
      </c>
      <c r="I16" s="331" t="s">
        <v>912</v>
      </c>
    </row>
    <row r="17" spans="1:9" ht="30" customHeight="1" x14ac:dyDescent="0.15">
      <c r="A17" s="1302" t="s">
        <v>661</v>
      </c>
      <c r="B17" s="1303"/>
      <c r="C17" s="1304" t="s">
        <v>992</v>
      </c>
      <c r="D17" s="1305"/>
      <c r="E17" s="1322" t="s">
        <v>912</v>
      </c>
      <c r="F17" s="1322"/>
      <c r="G17" s="330" t="s">
        <v>912</v>
      </c>
      <c r="H17" s="330" t="s">
        <v>912</v>
      </c>
      <c r="I17" s="331" t="s">
        <v>912</v>
      </c>
    </row>
    <row r="18" spans="1:9" ht="30" customHeight="1" x14ac:dyDescent="0.15">
      <c r="A18" s="1318" t="s">
        <v>619</v>
      </c>
      <c r="B18" s="1319"/>
      <c r="C18" s="1304" t="s">
        <v>913</v>
      </c>
      <c r="D18" s="1305"/>
      <c r="E18" s="1306" t="s">
        <v>914</v>
      </c>
      <c r="F18" s="1307"/>
      <c r="G18" s="332" t="s">
        <v>915</v>
      </c>
      <c r="H18" s="332" t="s">
        <v>916</v>
      </c>
      <c r="I18" s="331" t="s">
        <v>917</v>
      </c>
    </row>
    <row r="19" spans="1:9" ht="30" customHeight="1" x14ac:dyDescent="0.15">
      <c r="A19" s="1318" t="s">
        <v>662</v>
      </c>
      <c r="B19" s="1319"/>
      <c r="C19" s="1304" t="s">
        <v>918</v>
      </c>
      <c r="D19" s="1305"/>
      <c r="E19" s="1306" t="s">
        <v>919</v>
      </c>
      <c r="F19" s="1307"/>
      <c r="G19" s="332" t="s">
        <v>920</v>
      </c>
      <c r="H19" s="332" t="s">
        <v>921</v>
      </c>
      <c r="I19" s="331" t="s">
        <v>922</v>
      </c>
    </row>
    <row r="20" spans="1:9" ht="30" customHeight="1" x14ac:dyDescent="0.15">
      <c r="A20" s="1310" t="s">
        <v>623</v>
      </c>
      <c r="B20" s="1311"/>
      <c r="C20" s="1320" t="s">
        <v>989</v>
      </c>
      <c r="D20" s="1321"/>
      <c r="E20" s="1306" t="s">
        <v>923</v>
      </c>
      <c r="F20" s="1314"/>
      <c r="G20" s="1314"/>
      <c r="H20" s="1314"/>
      <c r="I20" s="1315"/>
    </row>
    <row r="21" spans="1:9" ht="30" customHeight="1" x14ac:dyDescent="0.15">
      <c r="A21" s="1310" t="s">
        <v>590</v>
      </c>
      <c r="B21" s="1311"/>
      <c r="C21" s="1312" t="s">
        <v>924</v>
      </c>
      <c r="D21" s="1313"/>
      <c r="E21" s="1306" t="s">
        <v>923</v>
      </c>
      <c r="F21" s="1314"/>
      <c r="G21" s="1314"/>
      <c r="H21" s="1314"/>
      <c r="I21" s="1315"/>
    </row>
    <row r="22" spans="1:9" ht="30" customHeight="1" x14ac:dyDescent="0.15">
      <c r="A22" s="1302" t="s">
        <v>663</v>
      </c>
      <c r="B22" s="1303"/>
      <c r="C22" s="1304" t="s">
        <v>925</v>
      </c>
      <c r="D22" s="1305"/>
      <c r="E22" s="1306" t="s">
        <v>926</v>
      </c>
      <c r="F22" s="1307"/>
      <c r="G22" s="333" t="s">
        <v>927</v>
      </c>
      <c r="H22" s="333" t="s">
        <v>928</v>
      </c>
      <c r="I22" s="334" t="s">
        <v>929</v>
      </c>
    </row>
    <row r="23" spans="1:9" ht="30" customHeight="1" x14ac:dyDescent="0.15">
      <c r="A23" s="1302" t="s">
        <v>616</v>
      </c>
      <c r="B23" s="1303"/>
      <c r="C23" s="1304" t="s">
        <v>990</v>
      </c>
      <c r="D23" s="1316"/>
      <c r="E23" s="1316"/>
      <c r="F23" s="1316"/>
      <c r="G23" s="1316"/>
      <c r="H23" s="1316"/>
      <c r="I23" s="1317"/>
    </row>
    <row r="24" spans="1:9" ht="30" customHeight="1" x14ac:dyDescent="0.15">
      <c r="A24" s="1302" t="s">
        <v>664</v>
      </c>
      <c r="B24" s="1303"/>
      <c r="C24" s="1294" t="s">
        <v>930</v>
      </c>
      <c r="D24" s="1295"/>
      <c r="E24" s="1306" t="s">
        <v>931</v>
      </c>
      <c r="F24" s="1307"/>
      <c r="G24" s="361" t="s">
        <v>932</v>
      </c>
      <c r="H24" s="361" t="s">
        <v>933</v>
      </c>
      <c r="I24" s="362" t="s">
        <v>934</v>
      </c>
    </row>
    <row r="25" spans="1:9" ht="30" customHeight="1" x14ac:dyDescent="0.15">
      <c r="A25" s="1302" t="s">
        <v>625</v>
      </c>
      <c r="B25" s="1303"/>
      <c r="C25" s="1304" t="s">
        <v>935</v>
      </c>
      <c r="D25" s="1305"/>
      <c r="E25" s="1306" t="s">
        <v>936</v>
      </c>
      <c r="F25" s="1307"/>
      <c r="G25" s="333" t="s">
        <v>937</v>
      </c>
      <c r="H25" s="333" t="s">
        <v>938</v>
      </c>
      <c r="I25" s="334" t="s">
        <v>939</v>
      </c>
    </row>
    <row r="26" spans="1:9" x14ac:dyDescent="0.15">
      <c r="A26" s="1302" t="s">
        <v>577</v>
      </c>
      <c r="B26" s="1303"/>
      <c r="C26" s="1294" t="s">
        <v>940</v>
      </c>
      <c r="D26" s="1295"/>
      <c r="E26" s="1306" t="s">
        <v>941</v>
      </c>
      <c r="F26" s="1307"/>
      <c r="G26" s="333" t="s">
        <v>942</v>
      </c>
      <c r="H26" s="333" t="s">
        <v>943</v>
      </c>
      <c r="I26" s="334" t="s">
        <v>944</v>
      </c>
    </row>
    <row r="27" spans="1:9" ht="30" customHeight="1" x14ac:dyDescent="0.15">
      <c r="A27" s="1302" t="s">
        <v>638</v>
      </c>
      <c r="B27" s="1303"/>
      <c r="C27" s="1308" t="s">
        <v>945</v>
      </c>
      <c r="D27" s="1309"/>
      <c r="E27" s="1306" t="s">
        <v>946</v>
      </c>
      <c r="F27" s="1307"/>
      <c r="G27" s="333" t="s">
        <v>947</v>
      </c>
      <c r="H27" s="333" t="s">
        <v>948</v>
      </c>
      <c r="I27" s="334" t="s">
        <v>949</v>
      </c>
    </row>
    <row r="28" spans="1:9" ht="30" customHeight="1" x14ac:dyDescent="0.15">
      <c r="A28" s="1302" t="s">
        <v>578</v>
      </c>
      <c r="B28" s="1303"/>
      <c r="C28" s="1304" t="s">
        <v>950</v>
      </c>
      <c r="D28" s="1305"/>
      <c r="E28" s="1296" t="s">
        <v>941</v>
      </c>
      <c r="F28" s="1297"/>
      <c r="G28" s="333" t="s">
        <v>942</v>
      </c>
      <c r="H28" s="333" t="s">
        <v>943</v>
      </c>
      <c r="I28" s="334" t="s">
        <v>944</v>
      </c>
    </row>
    <row r="29" spans="1:9" ht="30" customHeight="1" x14ac:dyDescent="0.15">
      <c r="A29" s="1302" t="s">
        <v>632</v>
      </c>
      <c r="B29" s="1303"/>
      <c r="C29" s="1294" t="s">
        <v>951</v>
      </c>
      <c r="D29" s="1295"/>
      <c r="E29" s="1296" t="s">
        <v>934</v>
      </c>
      <c r="F29" s="1297"/>
      <c r="G29" s="333" t="s">
        <v>952</v>
      </c>
      <c r="H29" s="333" t="s">
        <v>953</v>
      </c>
      <c r="I29" s="331" t="s">
        <v>954</v>
      </c>
    </row>
    <row r="30" spans="1:9" ht="30" customHeight="1" thickBot="1" x14ac:dyDescent="0.2">
      <c r="A30" s="1292" t="s">
        <v>628</v>
      </c>
      <c r="B30" s="1293"/>
      <c r="C30" s="1294" t="s">
        <v>955</v>
      </c>
      <c r="D30" s="1295"/>
      <c r="E30" s="1296" t="s">
        <v>956</v>
      </c>
      <c r="F30" s="1297"/>
      <c r="G30" s="333" t="s">
        <v>957</v>
      </c>
      <c r="H30" s="333" t="s">
        <v>958</v>
      </c>
      <c r="I30" s="335" t="s">
        <v>959</v>
      </c>
    </row>
    <row r="31" spans="1:9" ht="21" customHeight="1" thickTop="1" x14ac:dyDescent="0.15">
      <c r="A31" s="1298" t="s">
        <v>538</v>
      </c>
      <c r="B31" s="1298"/>
      <c r="C31" s="1298"/>
      <c r="D31" s="1298"/>
      <c r="E31" s="1298"/>
      <c r="F31" s="1298"/>
      <c r="G31" s="1298"/>
      <c r="H31" s="1298"/>
    </row>
    <row r="32" spans="1:9" ht="21" customHeight="1" x14ac:dyDescent="0.15">
      <c r="A32" s="55"/>
      <c r="B32" s="55"/>
      <c r="C32" s="55"/>
      <c r="D32" s="55"/>
      <c r="E32" s="55"/>
      <c r="F32" s="55"/>
      <c r="G32" s="55"/>
      <c r="H32" s="55"/>
      <c r="I32" s="55"/>
    </row>
    <row r="33" spans="1:9" ht="21" customHeight="1" thickBot="1" x14ac:dyDescent="0.2">
      <c r="A33" s="1036" t="s">
        <v>539</v>
      </c>
      <c r="B33" s="1036"/>
      <c r="C33" s="1036"/>
      <c r="D33" s="1036"/>
      <c r="E33" s="1036"/>
      <c r="F33" s="1036"/>
      <c r="G33" s="1036"/>
      <c r="H33" s="1036"/>
    </row>
    <row r="34" spans="1:9" ht="30" customHeight="1" thickTop="1" x14ac:dyDescent="0.15">
      <c r="A34" s="1299" t="s">
        <v>480</v>
      </c>
      <c r="B34" s="1300"/>
      <c r="C34" s="262" t="s">
        <v>481</v>
      </c>
      <c r="D34" s="262" t="s">
        <v>606</v>
      </c>
      <c r="E34" s="262" t="s">
        <v>607</v>
      </c>
      <c r="F34" s="262" t="s">
        <v>608</v>
      </c>
      <c r="G34" s="262" t="s">
        <v>609</v>
      </c>
      <c r="H34" s="262" t="s">
        <v>482</v>
      </c>
      <c r="I34" s="246" t="s">
        <v>610</v>
      </c>
    </row>
    <row r="35" spans="1:9" ht="30" customHeight="1" x14ac:dyDescent="0.15">
      <c r="A35" s="1289"/>
      <c r="B35" s="1301"/>
      <c r="C35" s="263" t="s">
        <v>960</v>
      </c>
      <c r="D35" s="263" t="s">
        <v>961</v>
      </c>
      <c r="E35" s="263" t="s">
        <v>962</v>
      </c>
      <c r="F35" s="263" t="s">
        <v>963</v>
      </c>
      <c r="G35" s="263" t="s">
        <v>964</v>
      </c>
      <c r="H35" s="263" t="s">
        <v>965</v>
      </c>
      <c r="I35" s="247" t="s">
        <v>966</v>
      </c>
    </row>
    <row r="36" spans="1:9" ht="30" customHeight="1" x14ac:dyDescent="0.15">
      <c r="A36" s="1289" t="s">
        <v>483</v>
      </c>
      <c r="B36" s="253" t="s">
        <v>484</v>
      </c>
      <c r="C36" s="336" t="s">
        <v>967</v>
      </c>
      <c r="D36" s="336" t="s">
        <v>968</v>
      </c>
      <c r="E36" s="336" t="s">
        <v>969</v>
      </c>
      <c r="F36" s="336" t="s">
        <v>970</v>
      </c>
      <c r="G36" s="336" t="s">
        <v>971</v>
      </c>
      <c r="H36" s="336" t="s">
        <v>972</v>
      </c>
      <c r="I36" s="337" t="s">
        <v>973</v>
      </c>
    </row>
    <row r="37" spans="1:9" ht="30" customHeight="1" x14ac:dyDescent="0.15">
      <c r="A37" s="1290"/>
      <c r="B37" s="266" t="s">
        <v>614</v>
      </c>
      <c r="C37" s="338" t="s">
        <v>974</v>
      </c>
      <c r="D37" s="338" t="s">
        <v>975</v>
      </c>
      <c r="E37" s="338" t="s">
        <v>976</v>
      </c>
      <c r="F37" s="338" t="s">
        <v>977</v>
      </c>
      <c r="G37" s="338" t="s">
        <v>978</v>
      </c>
      <c r="H37" s="338" t="s">
        <v>979</v>
      </c>
      <c r="I37" s="339" t="s">
        <v>980</v>
      </c>
    </row>
    <row r="38" spans="1:9" ht="30" customHeight="1" thickBot="1" x14ac:dyDescent="0.2">
      <c r="A38" s="1291"/>
      <c r="B38" s="254" t="s">
        <v>615</v>
      </c>
      <c r="C38" s="340" t="s">
        <v>981</v>
      </c>
      <c r="D38" s="340" t="s">
        <v>982</v>
      </c>
      <c r="E38" s="340" t="s">
        <v>983</v>
      </c>
      <c r="F38" s="340" t="s">
        <v>984</v>
      </c>
      <c r="G38" s="340" t="s">
        <v>985</v>
      </c>
      <c r="H38" s="340" t="s">
        <v>986</v>
      </c>
      <c r="I38" s="341" t="s">
        <v>987</v>
      </c>
    </row>
    <row r="39" spans="1:9" ht="46.5" customHeight="1" thickTop="1" x14ac:dyDescent="0.15">
      <c r="A39" s="1287" t="s">
        <v>988</v>
      </c>
      <c r="B39" s="1287"/>
      <c r="C39" s="1287"/>
      <c r="D39" s="1287"/>
      <c r="E39" s="1287"/>
      <c r="F39" s="1287"/>
      <c r="G39" s="1287"/>
      <c r="H39" s="1287"/>
      <c r="I39" s="1288"/>
    </row>
  </sheetData>
  <mergeCells count="90">
    <mergeCell ref="A4:B4"/>
    <mergeCell ref="C4:D4"/>
    <mergeCell ref="E4:F4"/>
    <mergeCell ref="A1:H1"/>
    <mergeCell ref="A2:H2"/>
    <mergeCell ref="A3:B3"/>
    <mergeCell ref="C3:D3"/>
    <mergeCell ref="E3:F3"/>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I20"/>
    <mergeCell ref="A25:B25"/>
    <mergeCell ref="C25:D25"/>
    <mergeCell ref="E25:F25"/>
    <mergeCell ref="A21:B21"/>
    <mergeCell ref="C21:D21"/>
    <mergeCell ref="E21:I21"/>
    <mergeCell ref="A22:B22"/>
    <mergeCell ref="C22:D22"/>
    <mergeCell ref="E22:F22"/>
    <mergeCell ref="A23:B23"/>
    <mergeCell ref="C23:I23"/>
    <mergeCell ref="A24:B24"/>
    <mergeCell ref="C24:D24"/>
    <mergeCell ref="E24:F24"/>
    <mergeCell ref="A26:B26"/>
    <mergeCell ref="C26:D26"/>
    <mergeCell ref="E26:F26"/>
    <mergeCell ref="A27:B27"/>
    <mergeCell ref="C27:D27"/>
    <mergeCell ref="E27:F27"/>
    <mergeCell ref="A28:B28"/>
    <mergeCell ref="C28:D28"/>
    <mergeCell ref="E28:F28"/>
    <mergeCell ref="A29:B29"/>
    <mergeCell ref="C29:D29"/>
    <mergeCell ref="E29:F29"/>
    <mergeCell ref="A39:I39"/>
    <mergeCell ref="A36:A38"/>
    <mergeCell ref="A30:B30"/>
    <mergeCell ref="C30:D30"/>
    <mergeCell ref="E30:F30"/>
    <mergeCell ref="A31:H31"/>
    <mergeCell ref="A33:H33"/>
    <mergeCell ref="A34:B35"/>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view="pageBreakPreview" zoomScaleNormal="100" zoomScaleSheetLayoutView="100" workbookViewId="0">
      <selection activeCell="L8" sqref="L8"/>
    </sheetView>
  </sheetViews>
  <sheetFormatPr defaultRowHeight="24" x14ac:dyDescent="0.15"/>
  <cols>
    <col min="1" max="1" width="9.375" style="367" customWidth="1"/>
    <col min="2" max="11" width="9.375" style="369" customWidth="1"/>
    <col min="12" max="12" width="66.625" style="369" customWidth="1"/>
    <col min="13" max="16" width="9" style="369"/>
    <col min="17" max="17" width="10.25" style="369" customWidth="1"/>
    <col min="18" max="16384" width="9" style="369"/>
  </cols>
  <sheetData>
    <row r="1" spans="1:12" s="364" customFormat="1" x14ac:dyDescent="0.15">
      <c r="A1" s="384"/>
      <c r="B1" s="384"/>
      <c r="C1" s="384"/>
      <c r="D1" s="384"/>
      <c r="E1" s="384"/>
      <c r="F1" s="384"/>
      <c r="G1" s="384"/>
      <c r="H1" s="384"/>
      <c r="I1" s="384"/>
      <c r="J1" s="384"/>
      <c r="K1" s="384"/>
    </row>
    <row r="2" spans="1:12" s="364" customFormat="1" x14ac:dyDescent="0.15">
      <c r="A2" s="385"/>
      <c r="B2" s="385"/>
      <c r="C2" s="385"/>
      <c r="D2" s="385"/>
      <c r="E2" s="385"/>
      <c r="F2" s="385"/>
      <c r="G2" s="385"/>
      <c r="H2" s="385"/>
      <c r="I2" s="385"/>
      <c r="J2" s="385"/>
      <c r="K2" s="385"/>
      <c r="L2" s="365"/>
    </row>
    <row r="3" spans="1:12" s="365" customFormat="1" x14ac:dyDescent="0.15">
      <c r="A3" s="384"/>
      <c r="B3" s="384"/>
      <c r="C3" s="384"/>
      <c r="D3" s="384"/>
      <c r="E3" s="384"/>
      <c r="F3" s="384"/>
      <c r="G3" s="384"/>
      <c r="H3" s="384"/>
      <c r="I3" s="384"/>
      <c r="J3" s="384"/>
      <c r="K3" s="384"/>
    </row>
    <row r="4" spans="1:12" s="365" customFormat="1" x14ac:dyDescent="0.15">
      <c r="A4" s="363"/>
      <c r="B4" s="363"/>
      <c r="C4" s="363"/>
      <c r="D4" s="363"/>
      <c r="E4" s="363"/>
      <c r="F4" s="363"/>
      <c r="G4" s="363"/>
      <c r="H4" s="363"/>
      <c r="I4" s="363"/>
      <c r="J4" s="363"/>
      <c r="K4" s="363"/>
    </row>
    <row r="5" spans="1:12" s="365" customFormat="1" ht="29.25" customHeight="1" x14ac:dyDescent="0.15">
      <c r="A5" s="386" t="s">
        <v>1003</v>
      </c>
      <c r="B5" s="386"/>
      <c r="C5" s="386"/>
      <c r="D5" s="386"/>
      <c r="E5" s="386"/>
      <c r="F5" s="386"/>
      <c r="G5" s="386"/>
      <c r="H5" s="386"/>
      <c r="I5" s="386"/>
      <c r="J5" s="386"/>
      <c r="K5" s="386"/>
    </row>
    <row r="6" spans="1:12" s="365" customFormat="1" ht="29.25" customHeight="1" x14ac:dyDescent="0.15">
      <c r="A6" s="386" t="s">
        <v>1004</v>
      </c>
      <c r="B6" s="386"/>
      <c r="C6" s="386"/>
      <c r="D6" s="386"/>
      <c r="E6" s="386"/>
      <c r="F6" s="386"/>
      <c r="G6" s="386"/>
      <c r="H6" s="386"/>
      <c r="I6" s="386"/>
      <c r="J6" s="386"/>
      <c r="K6" s="386"/>
    </row>
    <row r="7" spans="1:12" s="365" customFormat="1" x14ac:dyDescent="0.15">
      <c r="A7" s="363"/>
      <c r="B7" s="363"/>
      <c r="C7" s="363"/>
      <c r="D7" s="363"/>
      <c r="E7" s="363"/>
      <c r="F7" s="363"/>
      <c r="G7" s="363"/>
      <c r="H7" s="363"/>
      <c r="I7" s="363"/>
      <c r="J7" s="363"/>
      <c r="K7" s="363"/>
    </row>
    <row r="8" spans="1:12" s="365" customFormat="1" x14ac:dyDescent="0.15">
      <c r="A8" s="363"/>
      <c r="B8" s="363"/>
      <c r="C8" s="363"/>
      <c r="D8" s="363"/>
      <c r="E8" s="363"/>
      <c r="F8" s="363"/>
      <c r="G8" s="363"/>
      <c r="H8" s="363"/>
      <c r="I8" s="363"/>
      <c r="J8" s="363"/>
      <c r="K8" s="363"/>
    </row>
    <row r="9" spans="1:12" s="365" customFormat="1" x14ac:dyDescent="0.15">
      <c r="A9" s="363"/>
      <c r="B9" s="363"/>
      <c r="C9" s="363"/>
      <c r="D9" s="363"/>
      <c r="E9" s="363"/>
      <c r="F9" s="363"/>
      <c r="G9" s="363"/>
      <c r="H9" s="363"/>
      <c r="I9" s="363"/>
      <c r="J9" s="363"/>
      <c r="K9" s="363"/>
    </row>
    <row r="10" spans="1:12" s="365" customFormat="1" x14ac:dyDescent="0.15">
      <c r="A10" s="363"/>
      <c r="B10" s="363"/>
      <c r="C10" s="363"/>
      <c r="D10" s="363"/>
      <c r="E10" s="363"/>
      <c r="F10" s="363"/>
      <c r="G10" s="363"/>
      <c r="H10" s="363"/>
      <c r="I10" s="363"/>
      <c r="J10" s="363"/>
      <c r="K10" s="363"/>
    </row>
    <row r="11" spans="1:12" s="365" customFormat="1" ht="35.25" customHeight="1" x14ac:dyDescent="0.15">
      <c r="A11" s="387" t="s">
        <v>1005</v>
      </c>
      <c r="B11" s="387"/>
      <c r="C11" s="387"/>
      <c r="D11" s="387"/>
      <c r="E11" s="387"/>
      <c r="F11" s="387"/>
      <c r="G11" s="387"/>
      <c r="H11" s="387"/>
      <c r="I11" s="387"/>
      <c r="J11" s="387"/>
      <c r="K11" s="387"/>
    </row>
    <row r="12" spans="1:12" s="365" customFormat="1" x14ac:dyDescent="0.15">
      <c r="A12" s="363"/>
      <c r="B12" s="363"/>
      <c r="C12" s="363"/>
      <c r="D12" s="363"/>
      <c r="E12" s="363"/>
      <c r="F12" s="363"/>
      <c r="G12" s="363"/>
      <c r="H12" s="363"/>
      <c r="I12" s="363"/>
      <c r="J12" s="363"/>
      <c r="K12" s="363"/>
    </row>
    <row r="13" spans="1:12" s="365" customFormat="1" x14ac:dyDescent="0.15">
      <c r="A13" s="363"/>
      <c r="B13" s="363"/>
      <c r="C13" s="363"/>
      <c r="D13" s="363"/>
      <c r="E13" s="363"/>
      <c r="F13" s="363"/>
      <c r="G13" s="363"/>
      <c r="H13" s="363"/>
      <c r="I13" s="363"/>
      <c r="J13" s="363"/>
      <c r="K13" s="363"/>
    </row>
    <row r="14" spans="1:12" s="365" customFormat="1" x14ac:dyDescent="0.15">
      <c r="A14" s="363"/>
      <c r="B14" s="363"/>
      <c r="C14" s="363"/>
      <c r="D14" s="363"/>
      <c r="E14" s="363"/>
      <c r="F14" s="363"/>
      <c r="G14" s="363"/>
      <c r="H14" s="363"/>
      <c r="I14" s="363"/>
      <c r="J14" s="363"/>
      <c r="K14" s="363"/>
    </row>
    <row r="15" spans="1:12" s="365" customFormat="1" x14ac:dyDescent="0.15">
      <c r="A15" s="363"/>
      <c r="B15" s="363"/>
      <c r="C15" s="363"/>
      <c r="D15" s="363"/>
      <c r="E15" s="363"/>
      <c r="F15" s="363"/>
      <c r="G15" s="363"/>
      <c r="H15" s="363"/>
      <c r="I15" s="363"/>
      <c r="J15" s="363"/>
      <c r="K15" s="363"/>
    </row>
    <row r="16" spans="1:12" s="365" customFormat="1" x14ac:dyDescent="0.15">
      <c r="A16" s="363"/>
      <c r="B16" s="363"/>
      <c r="C16" s="363"/>
      <c r="D16" s="363"/>
      <c r="E16" s="363"/>
      <c r="F16" s="363"/>
      <c r="G16" s="363"/>
      <c r="H16" s="363"/>
      <c r="I16" s="363"/>
      <c r="J16" s="363"/>
      <c r="K16" s="363"/>
    </row>
    <row r="17" spans="1:11" s="365" customFormat="1" x14ac:dyDescent="0.15">
      <c r="A17" s="363"/>
      <c r="B17" s="363"/>
      <c r="C17" s="363"/>
      <c r="D17" s="363"/>
      <c r="E17" s="363"/>
      <c r="F17" s="363"/>
      <c r="G17" s="363"/>
      <c r="H17" s="363"/>
      <c r="I17" s="363"/>
      <c r="J17" s="363"/>
      <c r="K17" s="363"/>
    </row>
    <row r="18" spans="1:11" s="365" customFormat="1" x14ac:dyDescent="0.15">
      <c r="A18" s="363"/>
      <c r="B18" s="363"/>
      <c r="C18" s="363"/>
      <c r="D18" s="363"/>
      <c r="E18" s="363"/>
      <c r="F18" s="363"/>
      <c r="G18" s="363"/>
      <c r="H18" s="363"/>
      <c r="I18" s="363"/>
      <c r="J18" s="363"/>
      <c r="K18" s="363"/>
    </row>
    <row r="19" spans="1:11" s="365" customFormat="1" x14ac:dyDescent="0.15">
      <c r="A19" s="363"/>
      <c r="B19" s="363"/>
      <c r="C19" s="363"/>
      <c r="D19" s="363"/>
      <c r="E19" s="363"/>
      <c r="F19" s="363"/>
      <c r="G19" s="363"/>
      <c r="H19" s="363"/>
      <c r="I19" s="363"/>
      <c r="J19" s="363"/>
      <c r="K19" s="363"/>
    </row>
    <row r="20" spans="1:11" s="365" customFormat="1" x14ac:dyDescent="0.15">
      <c r="A20" s="363"/>
      <c r="B20" s="363"/>
      <c r="C20" s="363"/>
      <c r="D20" s="363"/>
      <c r="E20" s="363"/>
      <c r="F20" s="363"/>
      <c r="G20" s="363"/>
      <c r="H20" s="363"/>
      <c r="I20" s="363"/>
      <c r="J20" s="363"/>
      <c r="K20" s="363"/>
    </row>
    <row r="21" spans="1:11" s="365" customFormat="1" x14ac:dyDescent="0.15">
      <c r="A21" s="363"/>
      <c r="B21" s="363"/>
      <c r="C21" s="363"/>
      <c r="D21" s="363"/>
      <c r="E21" s="363"/>
      <c r="F21" s="363"/>
      <c r="G21" s="363"/>
      <c r="H21" s="363"/>
      <c r="I21" s="363"/>
      <c r="J21" s="363"/>
      <c r="K21" s="363"/>
    </row>
    <row r="22" spans="1:11" s="365" customFormat="1" x14ac:dyDescent="0.15">
      <c r="A22" s="363"/>
      <c r="B22" s="363"/>
      <c r="C22" s="363"/>
      <c r="D22" s="363"/>
      <c r="E22" s="363"/>
      <c r="F22" s="363"/>
      <c r="G22" s="363"/>
      <c r="H22" s="363"/>
      <c r="I22" s="363"/>
      <c r="J22" s="363"/>
      <c r="K22" s="363"/>
    </row>
    <row r="23" spans="1:11" s="365" customFormat="1" x14ac:dyDescent="0.15">
      <c r="A23" s="363"/>
      <c r="B23" s="363"/>
      <c r="C23" s="363"/>
      <c r="D23" s="363"/>
      <c r="E23" s="363"/>
      <c r="F23" s="363"/>
      <c r="G23" s="363"/>
      <c r="H23" s="363"/>
      <c r="I23" s="363"/>
      <c r="J23" s="363"/>
      <c r="K23" s="363"/>
    </row>
    <row r="24" spans="1:11" s="365" customFormat="1" x14ac:dyDescent="0.15">
      <c r="A24" s="363"/>
      <c r="B24" s="363"/>
      <c r="C24" s="363"/>
      <c r="D24" s="363"/>
      <c r="E24" s="363"/>
      <c r="F24" s="363"/>
      <c r="G24" s="363"/>
      <c r="H24" s="363"/>
      <c r="I24" s="363"/>
      <c r="J24" s="363"/>
      <c r="K24" s="363"/>
    </row>
    <row r="25" spans="1:11" s="365" customFormat="1" x14ac:dyDescent="0.15">
      <c r="A25" s="363"/>
      <c r="B25" s="363"/>
      <c r="C25" s="363"/>
      <c r="D25" s="363"/>
      <c r="E25" s="363"/>
      <c r="F25" s="363"/>
      <c r="G25" s="363"/>
      <c r="H25" s="363"/>
      <c r="I25" s="363"/>
      <c r="J25" s="363"/>
      <c r="K25" s="363"/>
    </row>
    <row r="26" spans="1:11" s="365" customFormat="1" x14ac:dyDescent="0.15">
      <c r="A26" s="383" t="s">
        <v>1006</v>
      </c>
      <c r="B26" s="383"/>
      <c r="C26" s="383"/>
      <c r="D26" s="383"/>
      <c r="E26" s="383"/>
      <c r="F26" s="383"/>
      <c r="G26" s="383"/>
      <c r="H26" s="383"/>
      <c r="I26" s="383"/>
      <c r="J26" s="383"/>
      <c r="K26" s="383"/>
    </row>
    <row r="27" spans="1:11" s="365" customFormat="1" x14ac:dyDescent="0.15">
      <c r="A27" s="363"/>
      <c r="B27" s="363"/>
      <c r="C27" s="363"/>
      <c r="D27" s="363"/>
      <c r="E27" s="363"/>
      <c r="F27" s="363"/>
      <c r="G27" s="363"/>
      <c r="H27" s="363"/>
      <c r="I27" s="363"/>
      <c r="J27" s="363"/>
      <c r="K27" s="363"/>
    </row>
    <row r="28" spans="1:11" s="365" customFormat="1" x14ac:dyDescent="0.15">
      <c r="A28" s="363"/>
      <c r="B28" s="363"/>
      <c r="C28" s="363"/>
      <c r="D28" s="363"/>
      <c r="E28" s="363"/>
      <c r="F28" s="363"/>
      <c r="G28" s="363"/>
      <c r="H28" s="363"/>
      <c r="I28" s="363"/>
      <c r="J28" s="363"/>
      <c r="K28" s="363"/>
    </row>
    <row r="29" spans="1:11" s="365" customFormat="1" x14ac:dyDescent="0.15">
      <c r="A29" s="363"/>
      <c r="B29" s="363"/>
      <c r="C29" s="363"/>
      <c r="D29" s="363"/>
      <c r="E29" s="363"/>
      <c r="F29" s="363"/>
      <c r="G29" s="363"/>
      <c r="H29" s="363"/>
      <c r="I29" s="363"/>
      <c r="J29" s="363"/>
      <c r="K29" s="363"/>
    </row>
    <row r="30" spans="1:11" s="365" customFormat="1" x14ac:dyDescent="0.15">
      <c r="A30" s="363"/>
      <c r="B30" s="363"/>
      <c r="C30" s="363"/>
      <c r="D30" s="363"/>
      <c r="E30" s="363"/>
      <c r="F30" s="363"/>
      <c r="G30" s="363"/>
      <c r="H30" s="363"/>
      <c r="I30" s="363"/>
      <c r="J30" s="363"/>
      <c r="K30" s="363"/>
    </row>
    <row r="31" spans="1:11" s="365" customFormat="1" x14ac:dyDescent="0.15">
      <c r="A31" s="363"/>
      <c r="B31" s="363"/>
      <c r="C31" s="363"/>
      <c r="D31" s="363"/>
      <c r="E31" s="363"/>
      <c r="F31" s="363"/>
      <c r="G31" s="363"/>
      <c r="H31" s="363"/>
      <c r="I31" s="363"/>
      <c r="J31" s="363"/>
      <c r="K31" s="363"/>
    </row>
    <row r="32" spans="1:11" s="365" customFormat="1" x14ac:dyDescent="0.15">
      <c r="A32" s="383" t="s">
        <v>1007</v>
      </c>
      <c r="B32" s="383"/>
      <c r="C32" s="383"/>
      <c r="D32" s="383"/>
      <c r="E32" s="383"/>
      <c r="F32" s="383"/>
      <c r="G32" s="383"/>
      <c r="H32" s="383"/>
      <c r="I32" s="383"/>
      <c r="J32" s="383"/>
      <c r="K32" s="383"/>
    </row>
    <row r="33" spans="1:11" s="365" customFormat="1" x14ac:dyDescent="0.15">
      <c r="A33" s="363"/>
      <c r="B33" s="363"/>
      <c r="C33" s="363"/>
      <c r="D33" s="363"/>
      <c r="E33" s="363"/>
      <c r="F33" s="363"/>
      <c r="G33" s="363"/>
      <c r="H33" s="363"/>
      <c r="I33" s="363"/>
      <c r="J33" s="363"/>
      <c r="K33" s="363"/>
    </row>
    <row r="34" spans="1:11" s="365" customFormat="1" x14ac:dyDescent="0.15">
      <c r="A34" s="363"/>
      <c r="B34" s="363"/>
      <c r="C34" s="363"/>
      <c r="D34" s="363"/>
      <c r="E34" s="363"/>
      <c r="F34" s="363"/>
      <c r="G34" s="363"/>
      <c r="H34" s="363"/>
      <c r="I34" s="363"/>
      <c r="J34" s="363"/>
      <c r="K34" s="363"/>
    </row>
    <row r="35" spans="1:11" s="365" customFormat="1" ht="24" customHeight="1" x14ac:dyDescent="0.15">
      <c r="B35" s="366"/>
      <c r="C35" s="366"/>
      <c r="D35" s="366"/>
      <c r="E35" s="366"/>
      <c r="F35" s="366"/>
      <c r="G35" s="366"/>
      <c r="H35" s="366"/>
      <c r="I35" s="366"/>
      <c r="J35" s="366"/>
      <c r="K35" s="366"/>
    </row>
    <row r="36" spans="1:11" s="365" customFormat="1" x14ac:dyDescent="0.15">
      <c r="A36" s="363"/>
      <c r="B36" s="363"/>
      <c r="C36" s="363"/>
      <c r="D36" s="363"/>
      <c r="E36" s="363"/>
      <c r="F36" s="363"/>
      <c r="G36" s="363"/>
      <c r="H36" s="363"/>
      <c r="I36" s="363"/>
      <c r="J36" s="363"/>
      <c r="K36" s="363"/>
    </row>
    <row r="37" spans="1:11" s="365" customFormat="1" x14ac:dyDescent="0.15">
      <c r="A37" s="363"/>
      <c r="B37" s="363"/>
      <c r="C37" s="363"/>
      <c r="D37" s="363"/>
      <c r="E37" s="363"/>
      <c r="F37" s="363"/>
      <c r="G37" s="363"/>
      <c r="H37" s="363"/>
      <c r="I37" s="363"/>
      <c r="J37" s="363"/>
      <c r="K37" s="363"/>
    </row>
    <row r="38" spans="1:11" s="365" customFormat="1" x14ac:dyDescent="0.15">
      <c r="A38" s="363"/>
      <c r="B38" s="363"/>
      <c r="C38" s="363"/>
      <c r="D38" s="363"/>
      <c r="E38" s="363"/>
      <c r="F38" s="363"/>
      <c r="G38" s="363"/>
      <c r="H38" s="363"/>
      <c r="I38" s="363"/>
      <c r="J38" s="363"/>
      <c r="K38" s="363"/>
    </row>
    <row r="42" spans="1:11" x14ac:dyDescent="0.15">
      <c r="B42" s="368"/>
    </row>
    <row r="54" spans="6:6" x14ac:dyDescent="0.15">
      <c r="F54" s="369">
        <v>1.6</v>
      </c>
    </row>
    <row r="99" spans="2:9" ht="24.75" thickBot="1" x14ac:dyDescent="0.2">
      <c r="B99" s="370"/>
      <c r="C99" s="370"/>
      <c r="D99" s="370"/>
      <c r="E99" s="370"/>
      <c r="F99" s="370"/>
      <c r="G99" s="370"/>
      <c r="H99" s="370"/>
      <c r="I99" s="370"/>
    </row>
    <row r="130" spans="2:9" x14ac:dyDescent="0.15">
      <c r="B130" s="375"/>
      <c r="C130" s="375"/>
      <c r="D130" s="375"/>
      <c r="E130" s="375"/>
      <c r="F130" s="375"/>
      <c r="G130" s="375"/>
      <c r="H130" s="375"/>
      <c r="I130" s="375"/>
    </row>
    <row r="131" spans="2:9" x14ac:dyDescent="0.15">
      <c r="B131" s="369" t="s">
        <v>1015</v>
      </c>
      <c r="F131" s="369" t="s">
        <v>1016</v>
      </c>
    </row>
    <row r="132" spans="2:9" x14ac:dyDescent="0.15">
      <c r="F132" s="369" t="s">
        <v>1017</v>
      </c>
    </row>
  </sheetData>
  <mergeCells count="8">
    <mergeCell ref="A26:K26"/>
    <mergeCell ref="A32:K32"/>
    <mergeCell ref="A1:K1"/>
    <mergeCell ref="A2:K2"/>
    <mergeCell ref="A3:K3"/>
    <mergeCell ref="A5:K5"/>
    <mergeCell ref="A6:K6"/>
    <mergeCell ref="A11:K11"/>
  </mergeCells>
  <phoneticPr fontId="2"/>
  <printOptions horizontalCentered="1" verticalCentered="1"/>
  <pageMargins left="0.6692913385826772" right="0.6692913385826772" top="0.59055118110236227" bottom="0.59055118110236227" header="0.51181102362204722" footer="0.39370078740157483"/>
  <pageSetup paperSize="9" scale="87" orientation="portrait" r:id="rId1"/>
  <rowBreaks count="1" manualBreakCount="1">
    <brk id="3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132"/>
  <sheetViews>
    <sheetView showGridLines="0" tabSelected="1" view="pageBreakPreview" zoomScale="85" zoomScaleNormal="85" zoomScaleSheetLayoutView="85" workbookViewId="0">
      <selection activeCell="I5" sqref="I5"/>
    </sheetView>
  </sheetViews>
  <sheetFormatPr defaultRowHeight="21" customHeight="1" x14ac:dyDescent="0.15"/>
  <cols>
    <col min="1" max="1" width="2.625" style="252" customWidth="1"/>
    <col min="2" max="2" width="10.625" style="252" customWidth="1"/>
    <col min="3" max="3" width="12.125" style="252" customWidth="1"/>
    <col min="4" max="5" width="5.125" style="252" customWidth="1"/>
    <col min="6" max="6" width="25.375" style="252" customWidth="1"/>
    <col min="7" max="7" width="7" style="252" customWidth="1"/>
    <col min="8" max="8" width="12.625" style="252" customWidth="1"/>
    <col min="9" max="9" width="24.375" style="252" customWidth="1"/>
    <col min="10" max="10" width="3.375" style="252" customWidth="1"/>
    <col min="11" max="13" width="13" style="252" customWidth="1"/>
    <col min="14" max="16384" width="9" style="252"/>
  </cols>
  <sheetData>
    <row r="1" spans="1:9" ht="21" customHeight="1" x14ac:dyDescent="0.15">
      <c r="B1" s="281" t="s">
        <v>582</v>
      </c>
    </row>
    <row r="2" spans="1:9" ht="21" customHeight="1" x14ac:dyDescent="0.15">
      <c r="A2" s="456" t="s">
        <v>422</v>
      </c>
      <c r="B2" s="457"/>
      <c r="C2" s="457"/>
      <c r="D2" s="457"/>
      <c r="E2" s="457"/>
      <c r="F2" s="457"/>
      <c r="G2" s="457"/>
      <c r="H2" s="457"/>
      <c r="I2" s="457"/>
    </row>
    <row r="3" spans="1:9" ht="21" customHeight="1" thickBot="1" x14ac:dyDescent="0.2">
      <c r="A3" s="282"/>
      <c r="B3" s="281"/>
      <c r="C3" s="281"/>
      <c r="D3" s="281"/>
      <c r="E3" s="281"/>
      <c r="F3" s="281"/>
      <c r="G3" s="281"/>
      <c r="H3" s="281"/>
      <c r="I3" s="281"/>
    </row>
    <row r="4" spans="1:9" ht="21" customHeight="1" x14ac:dyDescent="0.15">
      <c r="A4" s="282"/>
      <c r="B4" s="283"/>
      <c r="C4" s="283"/>
      <c r="D4" s="283"/>
      <c r="E4" s="283"/>
      <c r="F4" s="283"/>
      <c r="G4" s="281"/>
      <c r="H4" s="284" t="s">
        <v>59</v>
      </c>
      <c r="I4" s="285" t="s">
        <v>1033</v>
      </c>
    </row>
    <row r="5" spans="1:9" ht="21" customHeight="1" x14ac:dyDescent="0.15">
      <c r="A5" s="282"/>
      <c r="B5" s="283"/>
      <c r="C5" s="283"/>
      <c r="D5" s="283"/>
      <c r="E5" s="283"/>
      <c r="F5" s="283"/>
      <c r="G5" s="281"/>
      <c r="H5" s="376" t="s">
        <v>1023</v>
      </c>
      <c r="I5" s="286" t="s">
        <v>1002</v>
      </c>
    </row>
    <row r="6" spans="1:9" ht="21" customHeight="1" thickBot="1" x14ac:dyDescent="0.2">
      <c r="A6" s="287"/>
      <c r="B6" s="283"/>
      <c r="C6" s="283"/>
      <c r="D6" s="283"/>
      <c r="E6" s="283"/>
      <c r="F6" s="283"/>
      <c r="G6" s="287"/>
      <c r="H6" s="377" t="s">
        <v>1024</v>
      </c>
      <c r="I6" s="288" t="s">
        <v>665</v>
      </c>
    </row>
    <row r="7" spans="1:9" ht="21" hidden="1" customHeight="1" x14ac:dyDescent="0.15">
      <c r="A7" s="287"/>
      <c r="B7" s="287"/>
      <c r="C7" s="287"/>
      <c r="D7" s="287"/>
      <c r="E7" s="287"/>
      <c r="F7" s="287"/>
      <c r="G7" s="287"/>
      <c r="H7" s="287"/>
      <c r="I7" s="287"/>
    </row>
    <row r="8" spans="1:9" ht="21" hidden="1" customHeight="1" x14ac:dyDescent="0.15">
      <c r="A8" s="287"/>
      <c r="B8" s="463" t="s">
        <v>226</v>
      </c>
      <c r="C8" s="463"/>
      <c r="D8" s="463"/>
      <c r="E8" s="463"/>
      <c r="F8" s="463"/>
      <c r="G8" s="463"/>
      <c r="H8" s="463"/>
      <c r="I8" s="463"/>
    </row>
    <row r="9" spans="1:9" ht="21" hidden="1" customHeight="1" x14ac:dyDescent="0.15">
      <c r="A9" s="287"/>
      <c r="B9" s="463" t="s">
        <v>227</v>
      </c>
      <c r="C9" s="463"/>
      <c r="D9" s="463"/>
      <c r="E9" s="463"/>
      <c r="F9" s="463"/>
      <c r="G9" s="463"/>
      <c r="H9" s="463"/>
      <c r="I9" s="463"/>
    </row>
    <row r="10" spans="1:9" ht="21" hidden="1" customHeight="1" x14ac:dyDescent="0.15">
      <c r="A10" s="287"/>
      <c r="B10" s="463" t="s">
        <v>228</v>
      </c>
      <c r="C10" s="463"/>
      <c r="D10" s="463"/>
      <c r="E10" s="463"/>
      <c r="F10" s="463"/>
      <c r="G10" s="463"/>
      <c r="H10" s="463"/>
      <c r="I10" s="463"/>
    </row>
    <row r="11" spans="1:9" ht="21" hidden="1" customHeight="1" x14ac:dyDescent="0.15">
      <c r="A11" s="287"/>
      <c r="B11" s="463" t="s">
        <v>229</v>
      </c>
      <c r="C11" s="463"/>
      <c r="D11" s="463"/>
      <c r="E11" s="463"/>
      <c r="F11" s="463"/>
      <c r="G11" s="463"/>
      <c r="H11" s="463"/>
      <c r="I11" s="463"/>
    </row>
    <row r="12" spans="1:9" ht="21" hidden="1" customHeight="1" x14ac:dyDescent="0.15">
      <c r="A12" s="287"/>
      <c r="B12" s="463" t="s">
        <v>230</v>
      </c>
      <c r="C12" s="463"/>
      <c r="D12" s="463"/>
      <c r="E12" s="463"/>
      <c r="F12" s="463"/>
      <c r="G12" s="463"/>
      <c r="H12" s="463"/>
      <c r="I12" s="463"/>
    </row>
    <row r="13" spans="1:9" ht="21" hidden="1" customHeight="1" x14ac:dyDescent="0.15">
      <c r="A13" s="287"/>
      <c r="B13" s="289"/>
      <c r="C13" s="289"/>
      <c r="D13" s="289"/>
      <c r="E13" s="289"/>
      <c r="F13" s="289"/>
      <c r="G13" s="289"/>
      <c r="H13" s="289"/>
      <c r="I13" s="289"/>
    </row>
    <row r="14" spans="1:9" ht="21" customHeight="1" thickBot="1" x14ac:dyDescent="0.2">
      <c r="A14" s="290" t="s">
        <v>68</v>
      </c>
      <c r="B14" s="290"/>
      <c r="C14" s="287"/>
      <c r="D14" s="287"/>
      <c r="E14" s="287"/>
      <c r="F14" s="287"/>
      <c r="G14" s="287"/>
      <c r="H14" s="287"/>
      <c r="I14" s="287"/>
    </row>
    <row r="15" spans="1:9" ht="21" customHeight="1" x14ac:dyDescent="0.15">
      <c r="A15" s="462"/>
      <c r="B15" s="421" t="s">
        <v>36</v>
      </c>
      <c r="C15" s="422"/>
      <c r="D15" s="470" t="s">
        <v>358</v>
      </c>
      <c r="E15" s="471"/>
      <c r="F15" s="419" t="s">
        <v>666</v>
      </c>
      <c r="G15" s="419"/>
      <c r="H15" s="419"/>
      <c r="I15" s="420"/>
    </row>
    <row r="16" spans="1:9" ht="21" customHeight="1" x14ac:dyDescent="0.15">
      <c r="A16" s="462"/>
      <c r="B16" s="423"/>
      <c r="C16" s="424"/>
      <c r="D16" s="467" t="s">
        <v>667</v>
      </c>
      <c r="E16" s="468"/>
      <c r="F16" s="468"/>
      <c r="G16" s="468"/>
      <c r="H16" s="468"/>
      <c r="I16" s="469"/>
    </row>
    <row r="17" spans="1:9" ht="21" customHeight="1" x14ac:dyDescent="0.15">
      <c r="A17" s="462"/>
      <c r="B17" s="392" t="s">
        <v>626</v>
      </c>
      <c r="C17" s="393"/>
      <c r="D17" s="437">
        <v>9120101033267</v>
      </c>
      <c r="E17" s="438"/>
      <c r="F17" s="438"/>
      <c r="G17" s="438"/>
      <c r="H17" s="438"/>
      <c r="I17" s="439"/>
    </row>
    <row r="18" spans="1:9" ht="21" customHeight="1" x14ac:dyDescent="0.15">
      <c r="A18" s="462"/>
      <c r="B18" s="446" t="s">
        <v>69</v>
      </c>
      <c r="C18" s="447"/>
      <c r="D18" s="291" t="s">
        <v>354</v>
      </c>
      <c r="E18" s="442" t="s">
        <v>668</v>
      </c>
      <c r="F18" s="442"/>
      <c r="G18" s="442"/>
      <c r="H18" s="442"/>
      <c r="I18" s="443"/>
    </row>
    <row r="19" spans="1:9" ht="21" customHeight="1" x14ac:dyDescent="0.15">
      <c r="A19" s="462"/>
      <c r="B19" s="460"/>
      <c r="C19" s="461"/>
      <c r="D19" s="467" t="s">
        <v>669</v>
      </c>
      <c r="E19" s="468"/>
      <c r="F19" s="468"/>
      <c r="G19" s="468"/>
      <c r="H19" s="468"/>
      <c r="I19" s="469"/>
    </row>
    <row r="20" spans="1:9" ht="21" customHeight="1" x14ac:dyDescent="0.15">
      <c r="A20" s="462"/>
      <c r="B20" s="446" t="s">
        <v>70</v>
      </c>
      <c r="C20" s="447"/>
      <c r="D20" s="458" t="s">
        <v>348</v>
      </c>
      <c r="E20" s="459"/>
      <c r="F20" s="393"/>
      <c r="G20" s="397" t="s">
        <v>670</v>
      </c>
      <c r="H20" s="398"/>
      <c r="I20" s="399"/>
    </row>
    <row r="21" spans="1:9" ht="21" customHeight="1" x14ac:dyDescent="0.15">
      <c r="A21" s="462"/>
      <c r="B21" s="448"/>
      <c r="C21" s="449"/>
      <c r="D21" s="458" t="s">
        <v>349</v>
      </c>
      <c r="E21" s="459"/>
      <c r="F21" s="393"/>
      <c r="G21" s="433" t="s">
        <v>671</v>
      </c>
      <c r="H21" s="398"/>
      <c r="I21" s="399"/>
    </row>
    <row r="22" spans="1:9" ht="21" customHeight="1" x14ac:dyDescent="0.15">
      <c r="A22" s="462"/>
      <c r="B22" s="448"/>
      <c r="C22" s="449"/>
      <c r="D22" s="464" t="s">
        <v>71</v>
      </c>
      <c r="E22" s="465"/>
      <c r="F22" s="466"/>
      <c r="G22" s="292" t="s">
        <v>362</v>
      </c>
      <c r="H22" s="440" t="s">
        <v>1012</v>
      </c>
      <c r="I22" s="441"/>
    </row>
    <row r="23" spans="1:9" ht="21" customHeight="1" x14ac:dyDescent="0.15">
      <c r="A23" s="293"/>
      <c r="B23" s="392" t="s">
        <v>239</v>
      </c>
      <c r="C23" s="393"/>
      <c r="D23" s="429" t="s">
        <v>673</v>
      </c>
      <c r="E23" s="417"/>
      <c r="F23" s="417"/>
      <c r="G23" s="294" t="s">
        <v>353</v>
      </c>
      <c r="H23" s="417" t="s">
        <v>674</v>
      </c>
      <c r="I23" s="418"/>
    </row>
    <row r="24" spans="1:9" ht="21" customHeight="1" x14ac:dyDescent="0.15">
      <c r="A24" s="295"/>
      <c r="B24" s="392" t="s">
        <v>73</v>
      </c>
      <c r="C24" s="393"/>
      <c r="D24" s="434" t="s">
        <v>675</v>
      </c>
      <c r="E24" s="435"/>
      <c r="F24" s="450" t="s">
        <v>676</v>
      </c>
      <c r="G24" s="450"/>
      <c r="H24" s="450"/>
      <c r="I24" s="451"/>
    </row>
    <row r="25" spans="1:9" ht="36" customHeight="1" thickBot="1" x14ac:dyDescent="0.2">
      <c r="A25" s="295"/>
      <c r="B25" s="444" t="s">
        <v>74</v>
      </c>
      <c r="C25" s="445"/>
      <c r="D25" s="452" t="s">
        <v>488</v>
      </c>
      <c r="E25" s="453"/>
      <c r="F25" s="454"/>
      <c r="G25" s="454"/>
      <c r="H25" s="454"/>
      <c r="I25" s="455"/>
    </row>
    <row r="26" spans="1:9" ht="21" customHeight="1" x14ac:dyDescent="0.15">
      <c r="A26" s="296"/>
      <c r="B26" s="474"/>
      <c r="C26" s="474"/>
      <c r="D26" s="474"/>
      <c r="E26" s="474"/>
      <c r="F26" s="475"/>
    </row>
    <row r="27" spans="1:9" ht="21" customHeight="1" x14ac:dyDescent="0.15">
      <c r="A27" s="297" t="s">
        <v>75</v>
      </c>
      <c r="B27" s="479" t="s">
        <v>334</v>
      </c>
      <c r="C27" s="479"/>
      <c r="D27" s="479"/>
      <c r="E27" s="479"/>
      <c r="F27" s="479"/>
    </row>
    <row r="28" spans="1:9" ht="21" customHeight="1" thickBot="1" x14ac:dyDescent="0.2">
      <c r="A28" s="297"/>
      <c r="B28" s="436" t="s">
        <v>78</v>
      </c>
      <c r="C28" s="436"/>
      <c r="D28" s="298"/>
      <c r="E28" s="298"/>
      <c r="F28" s="298"/>
    </row>
    <row r="29" spans="1:9" ht="21" customHeight="1" x14ac:dyDescent="0.15">
      <c r="A29" s="299"/>
      <c r="B29" s="421" t="s">
        <v>36</v>
      </c>
      <c r="C29" s="422"/>
      <c r="D29" s="470" t="s">
        <v>357</v>
      </c>
      <c r="E29" s="471"/>
      <c r="F29" s="419" t="s">
        <v>677</v>
      </c>
      <c r="G29" s="419"/>
      <c r="H29" s="419"/>
      <c r="I29" s="420"/>
    </row>
    <row r="30" spans="1:9" ht="21" customHeight="1" x14ac:dyDescent="0.15">
      <c r="A30" s="299"/>
      <c r="B30" s="423"/>
      <c r="C30" s="424"/>
      <c r="D30" s="467" t="s">
        <v>678</v>
      </c>
      <c r="E30" s="468"/>
      <c r="F30" s="468"/>
      <c r="G30" s="468"/>
      <c r="H30" s="468"/>
      <c r="I30" s="469"/>
    </row>
    <row r="31" spans="1:9" ht="21" customHeight="1" x14ac:dyDescent="0.15">
      <c r="A31" s="299"/>
      <c r="B31" s="430" t="s">
        <v>300</v>
      </c>
      <c r="C31" s="431"/>
      <c r="D31" s="476" t="s">
        <v>679</v>
      </c>
      <c r="E31" s="477"/>
      <c r="F31" s="477"/>
      <c r="G31" s="477"/>
      <c r="H31" s="477"/>
      <c r="I31" s="478"/>
    </row>
    <row r="32" spans="1:9" ht="21" customHeight="1" x14ac:dyDescent="0.15">
      <c r="A32" s="299"/>
      <c r="B32" s="430" t="s">
        <v>238</v>
      </c>
      <c r="C32" s="431"/>
      <c r="D32" s="476" t="s">
        <v>680</v>
      </c>
      <c r="E32" s="477"/>
      <c r="F32" s="477"/>
      <c r="G32" s="477"/>
      <c r="H32" s="477"/>
      <c r="I32" s="478"/>
    </row>
    <row r="33" spans="1:9" ht="21" customHeight="1" x14ac:dyDescent="0.15">
      <c r="A33" s="299"/>
      <c r="B33" s="430" t="s">
        <v>76</v>
      </c>
      <c r="C33" s="431"/>
      <c r="D33" s="291" t="s">
        <v>354</v>
      </c>
      <c r="E33" s="442" t="s">
        <v>668</v>
      </c>
      <c r="F33" s="442"/>
      <c r="G33" s="442"/>
      <c r="H33" s="442"/>
      <c r="I33" s="443"/>
    </row>
    <row r="34" spans="1:9" ht="21" customHeight="1" x14ac:dyDescent="0.15">
      <c r="A34" s="299"/>
      <c r="B34" s="423"/>
      <c r="C34" s="424"/>
      <c r="D34" s="467" t="s">
        <v>681</v>
      </c>
      <c r="E34" s="468"/>
      <c r="F34" s="468"/>
      <c r="G34" s="468"/>
      <c r="H34" s="468"/>
      <c r="I34" s="469"/>
    </row>
    <row r="35" spans="1:9" ht="21" customHeight="1" x14ac:dyDescent="0.15">
      <c r="A35" s="299"/>
      <c r="B35" s="428" t="s">
        <v>301</v>
      </c>
      <c r="C35" s="393"/>
      <c r="D35" s="429" t="s">
        <v>682</v>
      </c>
      <c r="E35" s="417"/>
      <c r="F35" s="417"/>
      <c r="G35" s="417"/>
      <c r="H35" s="417"/>
      <c r="I35" s="418"/>
    </row>
    <row r="36" spans="1:9" ht="21" customHeight="1" x14ac:dyDescent="0.15">
      <c r="A36" s="299"/>
      <c r="B36" s="430" t="s">
        <v>70</v>
      </c>
      <c r="C36" s="431"/>
      <c r="D36" s="394" t="s">
        <v>37</v>
      </c>
      <c r="E36" s="395"/>
      <c r="F36" s="396"/>
      <c r="G36" s="397" t="s">
        <v>683</v>
      </c>
      <c r="H36" s="398"/>
      <c r="I36" s="399"/>
    </row>
    <row r="37" spans="1:9" ht="21" customHeight="1" x14ac:dyDescent="0.15">
      <c r="A37" s="299"/>
      <c r="B37" s="472"/>
      <c r="C37" s="473"/>
      <c r="D37" s="394" t="s">
        <v>72</v>
      </c>
      <c r="E37" s="395"/>
      <c r="F37" s="396"/>
      <c r="G37" s="397" t="s">
        <v>684</v>
      </c>
      <c r="H37" s="398"/>
      <c r="I37" s="399"/>
    </row>
    <row r="38" spans="1:9" ht="21" customHeight="1" x14ac:dyDescent="0.15">
      <c r="A38" s="299"/>
      <c r="B38" s="472"/>
      <c r="C38" s="473"/>
      <c r="D38" s="394" t="s">
        <v>349</v>
      </c>
      <c r="E38" s="395"/>
      <c r="F38" s="396"/>
      <c r="G38" s="433" t="s">
        <v>671</v>
      </c>
      <c r="H38" s="398"/>
      <c r="I38" s="399"/>
    </row>
    <row r="39" spans="1:9" ht="21" customHeight="1" x14ac:dyDescent="0.15">
      <c r="A39" s="299"/>
      <c r="B39" s="423"/>
      <c r="C39" s="424"/>
      <c r="D39" s="425" t="s">
        <v>71</v>
      </c>
      <c r="E39" s="426"/>
      <c r="F39" s="427"/>
      <c r="G39" s="292" t="s">
        <v>355</v>
      </c>
      <c r="H39" s="440" t="s">
        <v>672</v>
      </c>
      <c r="I39" s="441"/>
    </row>
    <row r="40" spans="1:9" ht="21" customHeight="1" x14ac:dyDescent="0.15">
      <c r="A40" s="299"/>
      <c r="B40" s="392" t="s">
        <v>291</v>
      </c>
      <c r="C40" s="393"/>
      <c r="D40" s="429" t="s">
        <v>665</v>
      </c>
      <c r="E40" s="417"/>
      <c r="F40" s="417"/>
      <c r="G40" s="294" t="s">
        <v>356</v>
      </c>
      <c r="H40" s="417" t="s">
        <v>1009</v>
      </c>
      <c r="I40" s="418"/>
    </row>
    <row r="41" spans="1:9" ht="45" customHeight="1" thickBot="1" x14ac:dyDescent="0.2">
      <c r="A41" s="299"/>
      <c r="B41" s="405" t="s">
        <v>570</v>
      </c>
      <c r="C41" s="406"/>
      <c r="D41" s="407" t="s">
        <v>675</v>
      </c>
      <c r="E41" s="408"/>
      <c r="F41" s="300" t="s">
        <v>685</v>
      </c>
      <c r="G41" s="301" t="s">
        <v>356</v>
      </c>
      <c r="H41" s="302" t="s">
        <v>675</v>
      </c>
      <c r="I41" s="303" t="s">
        <v>685</v>
      </c>
    </row>
    <row r="42" spans="1:9" ht="21" customHeight="1" x14ac:dyDescent="0.15">
      <c r="A42" s="299"/>
      <c r="B42" s="304"/>
      <c r="C42" s="304"/>
      <c r="D42" s="305"/>
      <c r="E42" s="305"/>
      <c r="F42" s="306"/>
      <c r="G42" s="307"/>
      <c r="I42" s="308"/>
    </row>
    <row r="43" spans="1:9" ht="21" customHeight="1" thickBot="1" x14ac:dyDescent="0.2">
      <c r="A43" s="299"/>
      <c r="B43" s="411" t="s">
        <v>462</v>
      </c>
      <c r="C43" s="411"/>
      <c r="D43" s="411"/>
      <c r="E43" s="411"/>
      <c r="F43" s="411"/>
      <c r="G43" s="309"/>
      <c r="H43" s="310"/>
      <c r="I43" s="311"/>
    </row>
    <row r="44" spans="1:9" ht="36" customHeight="1" x14ac:dyDescent="0.15">
      <c r="A44" s="299"/>
      <c r="B44" s="432" t="s">
        <v>399</v>
      </c>
      <c r="C44" s="413"/>
      <c r="D44" s="414">
        <v>2773801242</v>
      </c>
      <c r="E44" s="415"/>
      <c r="F44" s="416"/>
      <c r="G44" s="412" t="s">
        <v>383</v>
      </c>
      <c r="H44" s="413"/>
      <c r="I44" s="312" t="s">
        <v>686</v>
      </c>
    </row>
    <row r="45" spans="1:9" ht="18" customHeight="1" x14ac:dyDescent="0.15">
      <c r="A45" s="299"/>
      <c r="B45" s="388" t="s">
        <v>636</v>
      </c>
      <c r="C45" s="389"/>
      <c r="D45" s="403" t="s">
        <v>633</v>
      </c>
      <c r="E45" s="404"/>
      <c r="F45" s="404"/>
      <c r="G45" s="400" t="s">
        <v>634</v>
      </c>
      <c r="H45" s="401"/>
      <c r="I45" s="402"/>
    </row>
    <row r="46" spans="1:9" ht="22.5" customHeight="1" x14ac:dyDescent="0.15">
      <c r="A46" s="299"/>
      <c r="B46" s="390"/>
      <c r="C46" s="391"/>
      <c r="D46" s="409" t="s">
        <v>675</v>
      </c>
      <c r="E46" s="410"/>
      <c r="F46" s="313" t="s">
        <v>687</v>
      </c>
      <c r="G46" s="409" t="s">
        <v>675</v>
      </c>
      <c r="H46" s="410"/>
      <c r="I46" s="314" t="s">
        <v>690</v>
      </c>
    </row>
    <row r="47" spans="1:9" ht="45" customHeight="1" x14ac:dyDescent="0.15">
      <c r="A47" s="299"/>
      <c r="B47" s="486" t="s">
        <v>302</v>
      </c>
      <c r="C47" s="487"/>
      <c r="D47" s="488" t="s">
        <v>688</v>
      </c>
      <c r="E47" s="489"/>
      <c r="F47" s="489"/>
      <c r="G47" s="490" t="s">
        <v>374</v>
      </c>
      <c r="H47" s="491"/>
      <c r="I47" s="315" t="s">
        <v>686</v>
      </c>
    </row>
    <row r="48" spans="1:9" ht="18" customHeight="1" x14ac:dyDescent="0.15">
      <c r="A48" s="299"/>
      <c r="B48" s="480" t="s">
        <v>637</v>
      </c>
      <c r="C48" s="481"/>
      <c r="D48" s="403" t="s">
        <v>633</v>
      </c>
      <c r="E48" s="404"/>
      <c r="F48" s="404"/>
      <c r="G48" s="400" t="s">
        <v>634</v>
      </c>
      <c r="H48" s="401"/>
      <c r="I48" s="402"/>
    </row>
    <row r="49" spans="1:9" ht="22.5" customHeight="1" thickBot="1" x14ac:dyDescent="0.2">
      <c r="A49" s="299"/>
      <c r="B49" s="482"/>
      <c r="C49" s="483"/>
      <c r="D49" s="484" t="s">
        <v>675</v>
      </c>
      <c r="E49" s="485"/>
      <c r="F49" s="316" t="s">
        <v>689</v>
      </c>
      <c r="G49" s="484" t="s">
        <v>675</v>
      </c>
      <c r="H49" s="485"/>
      <c r="I49" s="317" t="s">
        <v>691</v>
      </c>
    </row>
    <row r="54" spans="1:9" ht="21" customHeight="1" x14ac:dyDescent="0.15">
      <c r="F54" s="252">
        <v>1.6</v>
      </c>
    </row>
    <row r="130" spans="2:9" ht="21" customHeight="1" x14ac:dyDescent="0.15">
      <c r="B130" s="374"/>
      <c r="C130" s="374"/>
      <c r="D130" s="374"/>
      <c r="E130" s="374"/>
      <c r="F130" s="374"/>
      <c r="G130" s="374"/>
      <c r="H130" s="374"/>
      <c r="I130" s="374"/>
    </row>
    <row r="131" spans="2:9" ht="21" customHeight="1" x14ac:dyDescent="0.15">
      <c r="B131" s="252" t="s">
        <v>1015</v>
      </c>
      <c r="F131" s="252" t="s">
        <v>1016</v>
      </c>
    </row>
    <row r="132" spans="2:9" ht="21" customHeight="1" x14ac:dyDescent="0.15">
      <c r="F132" s="252" t="s">
        <v>1017</v>
      </c>
    </row>
  </sheetData>
  <mergeCells count="78">
    <mergeCell ref="B48:C49"/>
    <mergeCell ref="D48:F48"/>
    <mergeCell ref="G48:I48"/>
    <mergeCell ref="G49:H49"/>
    <mergeCell ref="B47:C47"/>
    <mergeCell ref="D47:F47"/>
    <mergeCell ref="G47:H47"/>
    <mergeCell ref="D49:E49"/>
    <mergeCell ref="B15:C16"/>
    <mergeCell ref="B24:C24"/>
    <mergeCell ref="B36:C39"/>
    <mergeCell ref="B26:F26"/>
    <mergeCell ref="D31:I31"/>
    <mergeCell ref="D30:I30"/>
    <mergeCell ref="D38:F38"/>
    <mergeCell ref="G38:I38"/>
    <mergeCell ref="B27:F27"/>
    <mergeCell ref="B31:C31"/>
    <mergeCell ref="B33:C34"/>
    <mergeCell ref="H39:I39"/>
    <mergeCell ref="D29:E29"/>
    <mergeCell ref="E33:I33"/>
    <mergeCell ref="D34:I34"/>
    <mergeCell ref="D32:I32"/>
    <mergeCell ref="D25:I25"/>
    <mergeCell ref="A2:I2"/>
    <mergeCell ref="D20:F20"/>
    <mergeCell ref="B18:C19"/>
    <mergeCell ref="A15:A22"/>
    <mergeCell ref="B8:I8"/>
    <mergeCell ref="B10:I10"/>
    <mergeCell ref="D22:F22"/>
    <mergeCell ref="D21:F21"/>
    <mergeCell ref="B9:I9"/>
    <mergeCell ref="B12:I12"/>
    <mergeCell ref="B11:I11"/>
    <mergeCell ref="D16:I16"/>
    <mergeCell ref="D19:I19"/>
    <mergeCell ref="G20:I20"/>
    <mergeCell ref="D15:E15"/>
    <mergeCell ref="B44:C44"/>
    <mergeCell ref="D40:F40"/>
    <mergeCell ref="G21:I21"/>
    <mergeCell ref="F15:I15"/>
    <mergeCell ref="B23:C23"/>
    <mergeCell ref="D24:E24"/>
    <mergeCell ref="B28:C28"/>
    <mergeCell ref="D17:I17"/>
    <mergeCell ref="H22:I22"/>
    <mergeCell ref="E18:I18"/>
    <mergeCell ref="D23:F23"/>
    <mergeCell ref="H23:I23"/>
    <mergeCell ref="B25:C25"/>
    <mergeCell ref="B17:C17"/>
    <mergeCell ref="B20:C22"/>
    <mergeCell ref="F24:I24"/>
    <mergeCell ref="F29:I29"/>
    <mergeCell ref="B29:C30"/>
    <mergeCell ref="D39:F39"/>
    <mergeCell ref="B35:C35"/>
    <mergeCell ref="D35:I35"/>
    <mergeCell ref="B32:C32"/>
    <mergeCell ref="B45:C46"/>
    <mergeCell ref="B40:C40"/>
    <mergeCell ref="D36:F36"/>
    <mergeCell ref="G36:I36"/>
    <mergeCell ref="D37:F37"/>
    <mergeCell ref="G37:I37"/>
    <mergeCell ref="G45:I45"/>
    <mergeCell ref="D45:F45"/>
    <mergeCell ref="B41:C41"/>
    <mergeCell ref="D41:E41"/>
    <mergeCell ref="D46:E46"/>
    <mergeCell ref="G46:H46"/>
    <mergeCell ref="B43:F43"/>
    <mergeCell ref="G44:H44"/>
    <mergeCell ref="D44:F44"/>
    <mergeCell ref="H40:I40"/>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D46:E46 G46:H46 D49:E49 G49:H49">
      <formula1>"昭和,平成,令和"</formula1>
    </dataValidation>
  </dataValidations>
  <hyperlinks>
    <hyperlink ref="G21" r:id="rId1"/>
    <hyperlink ref="G38" r:id="rId2"/>
  </hyperlink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132"/>
  <sheetViews>
    <sheetView showGridLines="0" view="pageBreakPreview" zoomScaleNormal="85" zoomScaleSheetLayoutView="100" workbookViewId="0">
      <selection activeCell="M19" sqref="M19"/>
    </sheetView>
  </sheetViews>
  <sheetFormatPr defaultColWidth="11.75" defaultRowHeight="22.5" customHeight="1" x14ac:dyDescent="0.15"/>
  <cols>
    <col min="1" max="1" width="2.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5" width="13" style="3" customWidth="1"/>
    <col min="16" max="16384" width="11.75" style="3"/>
  </cols>
  <sheetData>
    <row r="1" spans="1:16" ht="21" customHeight="1" thickBot="1" x14ac:dyDescent="0.2">
      <c r="A1" s="9" t="s">
        <v>79</v>
      </c>
      <c r="B1" s="548" t="s">
        <v>83</v>
      </c>
      <c r="C1" s="548"/>
      <c r="D1" s="548"/>
      <c r="E1" s="548"/>
      <c r="F1" s="548"/>
      <c r="G1" s="548"/>
      <c r="H1" s="548"/>
      <c r="I1" s="548"/>
      <c r="J1" s="548"/>
      <c r="K1" s="548"/>
    </row>
    <row r="2" spans="1:16" ht="21" customHeight="1" x14ac:dyDescent="0.15">
      <c r="B2" s="564" t="s">
        <v>80</v>
      </c>
      <c r="C2" s="85" t="s">
        <v>240</v>
      </c>
      <c r="D2" s="86" t="s">
        <v>692</v>
      </c>
      <c r="E2" s="87" t="s">
        <v>241</v>
      </c>
      <c r="F2" s="170" t="s">
        <v>693</v>
      </c>
      <c r="G2" s="558" t="s">
        <v>347</v>
      </c>
      <c r="H2" s="559"/>
      <c r="I2" s="171"/>
      <c r="J2" s="88"/>
      <c r="K2" s="89"/>
    </row>
    <row r="3" spans="1:16" ht="21" customHeight="1" x14ac:dyDescent="0.15">
      <c r="B3" s="520"/>
      <c r="C3" s="90" t="s">
        <v>250</v>
      </c>
      <c r="D3" s="99"/>
      <c r="E3" s="500"/>
      <c r="F3" s="500"/>
      <c r="G3" s="500"/>
      <c r="H3" s="91" t="s">
        <v>299</v>
      </c>
      <c r="I3" s="92"/>
      <c r="J3" s="500"/>
      <c r="K3" s="498"/>
    </row>
    <row r="4" spans="1:16" ht="21" customHeight="1" x14ac:dyDescent="0.15">
      <c r="B4" s="553"/>
      <c r="C4" s="93" t="s">
        <v>85</v>
      </c>
      <c r="D4" s="565">
        <v>2304</v>
      </c>
      <c r="E4" s="566"/>
      <c r="F4" s="94" t="s">
        <v>242</v>
      </c>
      <c r="G4" s="94"/>
      <c r="H4" s="94"/>
      <c r="I4" s="94"/>
      <c r="J4" s="94"/>
      <c r="K4" s="95"/>
    </row>
    <row r="5" spans="1:16" ht="21" customHeight="1" x14ac:dyDescent="0.15">
      <c r="B5" s="552" t="s">
        <v>81</v>
      </c>
      <c r="C5" s="96" t="s">
        <v>240</v>
      </c>
      <c r="D5" s="97" t="s">
        <v>692</v>
      </c>
      <c r="E5" s="61" t="s">
        <v>241</v>
      </c>
      <c r="F5" s="99" t="s">
        <v>693</v>
      </c>
      <c r="G5" s="549" t="s">
        <v>347</v>
      </c>
      <c r="H5" s="550"/>
      <c r="I5" s="99"/>
      <c r="J5" s="58"/>
      <c r="K5" s="59"/>
    </row>
    <row r="6" spans="1:16" ht="21" customHeight="1" x14ac:dyDescent="0.15">
      <c r="B6" s="520"/>
      <c r="C6" s="65" t="s">
        <v>250</v>
      </c>
      <c r="D6" s="99"/>
      <c r="E6" s="500"/>
      <c r="F6" s="500"/>
      <c r="G6" s="500"/>
      <c r="H6" s="91">
        <v>26</v>
      </c>
      <c r="I6" s="92"/>
      <c r="J6" s="500"/>
      <c r="K6" s="498"/>
    </row>
    <row r="7" spans="1:16" ht="21" customHeight="1" x14ac:dyDescent="0.15">
      <c r="B7" s="520"/>
      <c r="C7" s="96" t="s">
        <v>243</v>
      </c>
      <c r="D7" s="567">
        <v>2664</v>
      </c>
      <c r="E7" s="566"/>
      <c r="F7" s="494" t="s">
        <v>498</v>
      </c>
      <c r="G7" s="494"/>
      <c r="H7" s="494"/>
      <c r="I7" s="551">
        <v>2481</v>
      </c>
      <c r="J7" s="551"/>
      <c r="K7" s="98" t="s">
        <v>305</v>
      </c>
    </row>
    <row r="8" spans="1:16" ht="21" customHeight="1" x14ac:dyDescent="0.15">
      <c r="B8" s="520"/>
      <c r="C8" s="96" t="s">
        <v>246</v>
      </c>
      <c r="D8" s="99" t="s">
        <v>675</v>
      </c>
      <c r="E8" s="500" t="s">
        <v>685</v>
      </c>
      <c r="F8" s="500"/>
      <c r="G8" s="501"/>
      <c r="H8" s="495" t="s">
        <v>351</v>
      </c>
      <c r="I8" s="496"/>
      <c r="J8" s="497" t="s">
        <v>694</v>
      </c>
      <c r="K8" s="498"/>
    </row>
    <row r="9" spans="1:16" ht="21" customHeight="1" x14ac:dyDescent="0.15">
      <c r="B9" s="520"/>
      <c r="C9" s="96" t="s">
        <v>82</v>
      </c>
      <c r="D9" s="508" t="s">
        <v>695</v>
      </c>
      <c r="E9" s="563"/>
      <c r="F9" s="560" t="s">
        <v>303</v>
      </c>
      <c r="G9" s="560"/>
      <c r="H9" s="554"/>
      <c r="I9" s="554"/>
      <c r="J9" s="554"/>
      <c r="K9" s="555"/>
    </row>
    <row r="10" spans="1:16" ht="30.75" customHeight="1" x14ac:dyDescent="0.15">
      <c r="B10" s="520"/>
      <c r="C10" s="96" t="s">
        <v>244</v>
      </c>
      <c r="D10" s="502" t="s">
        <v>696</v>
      </c>
      <c r="E10" s="503"/>
      <c r="F10" s="560" t="s">
        <v>303</v>
      </c>
      <c r="G10" s="560"/>
      <c r="H10" s="554"/>
      <c r="I10" s="554"/>
      <c r="J10" s="554"/>
      <c r="K10" s="555"/>
    </row>
    <row r="11" spans="1:16" ht="21" customHeight="1" x14ac:dyDescent="0.15">
      <c r="B11" s="520"/>
      <c r="C11" s="96" t="s">
        <v>245</v>
      </c>
      <c r="D11" s="100">
        <v>3</v>
      </c>
      <c r="E11" s="101" t="s">
        <v>326</v>
      </c>
      <c r="F11" s="102" t="s">
        <v>335</v>
      </c>
      <c r="G11" s="103">
        <v>3</v>
      </c>
      <c r="H11" s="104" t="s">
        <v>336</v>
      </c>
      <c r="I11" s="103"/>
      <c r="J11" s="105" t="s">
        <v>304</v>
      </c>
      <c r="K11" s="59"/>
    </row>
    <row r="12" spans="1:16" ht="21" customHeight="1" x14ac:dyDescent="0.15">
      <c r="B12" s="553"/>
      <c r="C12" s="510" t="s">
        <v>297</v>
      </c>
      <c r="D12" s="511"/>
      <c r="E12" s="511"/>
      <c r="F12" s="511"/>
      <c r="G12" s="511"/>
      <c r="H12" s="512"/>
      <c r="I12" s="508"/>
      <c r="J12" s="509"/>
      <c r="K12" s="106"/>
    </row>
    <row r="13" spans="1:16" ht="21" customHeight="1" x14ac:dyDescent="0.15">
      <c r="B13" s="519" t="s">
        <v>310</v>
      </c>
      <c r="C13" s="107" t="s">
        <v>247</v>
      </c>
      <c r="D13" s="108">
        <v>70</v>
      </c>
      <c r="E13" s="101" t="s">
        <v>391</v>
      </c>
      <c r="F13" s="561" t="s">
        <v>541</v>
      </c>
      <c r="G13" s="524"/>
      <c r="H13" s="524"/>
      <c r="I13" s="562"/>
      <c r="J13" s="251"/>
      <c r="K13" s="255" t="s">
        <v>566</v>
      </c>
    </row>
    <row r="14" spans="1:16" ht="36" customHeight="1" x14ac:dyDescent="0.15">
      <c r="B14" s="556"/>
      <c r="C14" s="71" t="s">
        <v>306</v>
      </c>
      <c r="D14" s="110" t="s">
        <v>248</v>
      </c>
      <c r="E14" s="110" t="s">
        <v>249</v>
      </c>
      <c r="F14" s="110" t="s">
        <v>84</v>
      </c>
      <c r="G14" s="110" t="s">
        <v>426</v>
      </c>
      <c r="H14" s="111" t="s">
        <v>333</v>
      </c>
      <c r="I14" s="111" t="s">
        <v>85</v>
      </c>
      <c r="J14" s="111" t="s">
        <v>429</v>
      </c>
      <c r="K14" s="112" t="s">
        <v>350</v>
      </c>
    </row>
    <row r="15" spans="1:16" s="118" customFormat="1" ht="21" customHeight="1" x14ac:dyDescent="0.15">
      <c r="A15" s="113"/>
      <c r="B15" s="556"/>
      <c r="C15" s="114" t="s">
        <v>697</v>
      </c>
      <c r="D15" s="115" t="s">
        <v>698</v>
      </c>
      <c r="E15" s="115" t="s">
        <v>698</v>
      </c>
      <c r="F15" s="115" t="s">
        <v>699</v>
      </c>
      <c r="G15" s="115" t="s">
        <v>699</v>
      </c>
      <c r="H15" s="115" t="s">
        <v>698</v>
      </c>
      <c r="I15" s="116" t="s">
        <v>700</v>
      </c>
      <c r="J15" s="116">
        <v>64</v>
      </c>
      <c r="K15" s="117" t="s">
        <v>702</v>
      </c>
      <c r="P15" s="119"/>
    </row>
    <row r="16" spans="1:16" s="118" customFormat="1" ht="21" customHeight="1" x14ac:dyDescent="0.15">
      <c r="A16" s="113"/>
      <c r="B16" s="556"/>
      <c r="C16" s="114" t="s">
        <v>697</v>
      </c>
      <c r="D16" s="115" t="s">
        <v>698</v>
      </c>
      <c r="E16" s="115" t="s">
        <v>698</v>
      </c>
      <c r="F16" s="115" t="s">
        <v>699</v>
      </c>
      <c r="G16" s="115" t="s">
        <v>699</v>
      </c>
      <c r="H16" s="115" t="s">
        <v>698</v>
      </c>
      <c r="I16" s="116" t="s">
        <v>701</v>
      </c>
      <c r="J16" s="116">
        <v>6</v>
      </c>
      <c r="K16" s="117" t="s">
        <v>702</v>
      </c>
      <c r="P16" s="499"/>
    </row>
    <row r="17" spans="1:16" s="118" customFormat="1" ht="21" customHeight="1" x14ac:dyDescent="0.15">
      <c r="A17" s="113"/>
      <c r="B17" s="556"/>
      <c r="C17" s="114"/>
      <c r="D17" s="115"/>
      <c r="E17" s="115"/>
      <c r="F17" s="115"/>
      <c r="G17" s="115"/>
      <c r="H17" s="115"/>
      <c r="I17" s="116"/>
      <c r="J17" s="116"/>
      <c r="K17" s="117"/>
      <c r="P17" s="499"/>
    </row>
    <row r="18" spans="1:16" s="118" customFormat="1" ht="21" customHeight="1" x14ac:dyDescent="0.15">
      <c r="A18" s="113"/>
      <c r="B18" s="556"/>
      <c r="C18" s="114"/>
      <c r="D18" s="115"/>
      <c r="E18" s="115"/>
      <c r="F18" s="115"/>
      <c r="G18" s="115"/>
      <c r="H18" s="115"/>
      <c r="I18" s="116"/>
      <c r="J18" s="116"/>
      <c r="K18" s="117"/>
      <c r="P18" s="499"/>
    </row>
    <row r="19" spans="1:16" s="118" customFormat="1" ht="21" customHeight="1" x14ac:dyDescent="0.15">
      <c r="A19" s="113"/>
      <c r="B19" s="556"/>
      <c r="C19" s="114"/>
      <c r="D19" s="115"/>
      <c r="E19" s="115"/>
      <c r="F19" s="120"/>
      <c r="G19" s="115"/>
      <c r="H19" s="115"/>
      <c r="I19" s="116"/>
      <c r="J19" s="116"/>
      <c r="K19" s="117"/>
      <c r="P19" s="121"/>
    </row>
    <row r="20" spans="1:16" s="118" customFormat="1" ht="21" customHeight="1" x14ac:dyDescent="0.15">
      <c r="A20" s="113"/>
      <c r="B20" s="556"/>
      <c r="C20" s="114"/>
      <c r="D20" s="115"/>
      <c r="E20" s="115"/>
      <c r="F20" s="115"/>
      <c r="G20" s="115"/>
      <c r="H20" s="115"/>
      <c r="I20" s="116"/>
      <c r="J20" s="116"/>
      <c r="K20" s="117"/>
      <c r="P20" s="121"/>
    </row>
    <row r="21" spans="1:16" s="118" customFormat="1" ht="21" customHeight="1" x14ac:dyDescent="0.15">
      <c r="A21" s="113"/>
      <c r="B21" s="556"/>
      <c r="C21" s="114"/>
      <c r="D21" s="115"/>
      <c r="E21" s="115"/>
      <c r="F21" s="115"/>
      <c r="G21" s="115"/>
      <c r="H21" s="115"/>
      <c r="I21" s="116"/>
      <c r="J21" s="116"/>
      <c r="K21" s="117"/>
      <c r="P21" s="121"/>
    </row>
    <row r="22" spans="1:16" s="118" customFormat="1" ht="21" customHeight="1" x14ac:dyDescent="0.15">
      <c r="A22" s="113"/>
      <c r="B22" s="557"/>
      <c r="C22" s="114"/>
      <c r="D22" s="115"/>
      <c r="E22" s="115"/>
      <c r="F22" s="120"/>
      <c r="G22" s="115"/>
      <c r="H22" s="115"/>
      <c r="I22" s="116"/>
      <c r="J22" s="116"/>
      <c r="K22" s="117"/>
      <c r="P22" s="121"/>
    </row>
    <row r="23" spans="1:16" ht="21" customHeight="1" x14ac:dyDescent="0.15">
      <c r="B23" s="552" t="s">
        <v>86</v>
      </c>
      <c r="C23" s="536" t="s">
        <v>411</v>
      </c>
      <c r="D23" s="534">
        <v>6</v>
      </c>
      <c r="E23" s="522" t="s">
        <v>408</v>
      </c>
      <c r="F23" s="524" t="s">
        <v>412</v>
      </c>
      <c r="G23" s="524"/>
      <c r="H23" s="524"/>
      <c r="I23" s="524"/>
      <c r="J23" s="103">
        <v>0</v>
      </c>
      <c r="K23" s="109" t="s">
        <v>409</v>
      </c>
    </row>
    <row r="24" spans="1:16" ht="21" customHeight="1" x14ac:dyDescent="0.15">
      <c r="B24" s="520"/>
      <c r="C24" s="537"/>
      <c r="D24" s="535"/>
      <c r="E24" s="523"/>
      <c r="F24" s="524" t="s">
        <v>410</v>
      </c>
      <c r="G24" s="524"/>
      <c r="H24" s="524"/>
      <c r="I24" s="524"/>
      <c r="J24" s="81">
        <v>6</v>
      </c>
      <c r="K24" s="109" t="s">
        <v>409</v>
      </c>
    </row>
    <row r="25" spans="1:16" ht="21" customHeight="1" x14ac:dyDescent="0.15">
      <c r="B25" s="520"/>
      <c r="C25" s="70" t="s">
        <v>87</v>
      </c>
      <c r="D25" s="123" t="s">
        <v>703</v>
      </c>
      <c r="E25" s="103">
        <v>3</v>
      </c>
      <c r="F25" s="124" t="s">
        <v>409</v>
      </c>
      <c r="G25" s="125"/>
      <c r="H25" s="103"/>
      <c r="I25" s="101" t="s">
        <v>409</v>
      </c>
      <c r="J25" s="101"/>
      <c r="K25" s="109"/>
    </row>
    <row r="26" spans="1:16" ht="36" customHeight="1" x14ac:dyDescent="0.15">
      <c r="B26" s="520"/>
      <c r="C26" s="126" t="s">
        <v>88</v>
      </c>
      <c r="D26" s="125" t="s">
        <v>704</v>
      </c>
      <c r="E26" s="103">
        <v>1</v>
      </c>
      <c r="F26" s="124" t="s">
        <v>409</v>
      </c>
      <c r="G26" s="125"/>
      <c r="H26" s="103"/>
      <c r="I26" s="124" t="s">
        <v>409</v>
      </c>
      <c r="J26" s="56" t="s">
        <v>309</v>
      </c>
      <c r="K26" s="127"/>
    </row>
    <row r="27" spans="1:16" ht="21" customHeight="1" x14ac:dyDescent="0.15">
      <c r="B27" s="520"/>
      <c r="C27" s="128" t="s">
        <v>89</v>
      </c>
      <c r="D27" s="80">
        <v>3</v>
      </c>
      <c r="E27" s="124" t="s">
        <v>409</v>
      </c>
      <c r="F27" s="248" t="s">
        <v>85</v>
      </c>
      <c r="G27" s="130">
        <v>295</v>
      </c>
      <c r="H27" s="101" t="s">
        <v>242</v>
      </c>
      <c r="I27" s="513" t="s">
        <v>548</v>
      </c>
      <c r="J27" s="514"/>
      <c r="K27" s="517" t="s">
        <v>705</v>
      </c>
    </row>
    <row r="28" spans="1:16" ht="21" customHeight="1" x14ac:dyDescent="0.15">
      <c r="B28" s="520"/>
      <c r="C28" s="128" t="s">
        <v>542</v>
      </c>
      <c r="D28" s="80">
        <v>1</v>
      </c>
      <c r="E28" s="124" t="s">
        <v>409</v>
      </c>
      <c r="F28" s="248" t="s">
        <v>85</v>
      </c>
      <c r="G28" s="130">
        <v>295</v>
      </c>
      <c r="H28" s="101" t="s">
        <v>242</v>
      </c>
      <c r="I28" s="515"/>
      <c r="J28" s="516"/>
      <c r="K28" s="518"/>
    </row>
    <row r="29" spans="1:16" ht="21" customHeight="1" x14ac:dyDescent="0.15">
      <c r="B29" s="520"/>
      <c r="C29" s="61" t="s">
        <v>90</v>
      </c>
      <c r="D29" s="502" t="s">
        <v>706</v>
      </c>
      <c r="E29" s="533"/>
      <c r="F29" s="533"/>
      <c r="G29" s="533"/>
      <c r="H29" s="103">
        <v>1</v>
      </c>
      <c r="I29" s="101" t="s">
        <v>409</v>
      </c>
      <c r="J29" s="58"/>
      <c r="K29" s="59"/>
    </row>
    <row r="30" spans="1:16" s="1" customFormat="1" ht="21" customHeight="1" x14ac:dyDescent="0.15">
      <c r="A30" s="5"/>
      <c r="B30" s="520"/>
      <c r="C30" s="61" t="s">
        <v>251</v>
      </c>
      <c r="D30" s="131" t="s">
        <v>258</v>
      </c>
      <c r="E30" s="100">
        <v>2.0299999999999998</v>
      </c>
      <c r="F30" s="94" t="s">
        <v>259</v>
      </c>
      <c r="G30" s="131" t="s">
        <v>260</v>
      </c>
      <c r="H30" s="132"/>
      <c r="I30" s="1" t="s">
        <v>259</v>
      </c>
      <c r="J30" s="58"/>
      <c r="K30" s="133"/>
    </row>
    <row r="31" spans="1:16" ht="21" customHeight="1" x14ac:dyDescent="0.15">
      <c r="B31" s="520"/>
      <c r="C31" s="134" t="s">
        <v>292</v>
      </c>
      <c r="D31" s="546">
        <v>3</v>
      </c>
      <c r="E31" s="547"/>
      <c r="F31" s="101" t="s">
        <v>409</v>
      </c>
      <c r="G31" s="135"/>
      <c r="H31" s="544"/>
      <c r="I31" s="544"/>
      <c r="J31" s="544"/>
      <c r="K31" s="545"/>
    </row>
    <row r="32" spans="1:16" ht="21" customHeight="1" x14ac:dyDescent="0.15">
      <c r="B32" s="520"/>
      <c r="C32" s="531" t="s">
        <v>293</v>
      </c>
      <c r="D32" s="136" t="s">
        <v>294</v>
      </c>
      <c r="E32" s="72" t="s">
        <v>693</v>
      </c>
      <c r="F32" s="136" t="s">
        <v>295</v>
      </c>
      <c r="G32" s="72" t="s">
        <v>693</v>
      </c>
      <c r="H32" s="136" t="s">
        <v>84</v>
      </c>
      <c r="I32" s="72" t="s">
        <v>693</v>
      </c>
      <c r="J32" s="137" t="s">
        <v>345</v>
      </c>
      <c r="K32" s="217" t="s">
        <v>693</v>
      </c>
    </row>
    <row r="33" spans="2:11" ht="21" customHeight="1" x14ac:dyDescent="0.15">
      <c r="B33" s="520"/>
      <c r="C33" s="532"/>
      <c r="D33" s="136" t="s">
        <v>313</v>
      </c>
      <c r="E33" s="538" t="s">
        <v>707</v>
      </c>
      <c r="F33" s="539"/>
      <c r="G33" s="540" t="s">
        <v>375</v>
      </c>
      <c r="H33" s="541"/>
      <c r="I33" s="541"/>
      <c r="J33" s="541"/>
      <c r="K33" s="139" t="s">
        <v>708</v>
      </c>
    </row>
    <row r="34" spans="2:11" ht="21" customHeight="1" x14ac:dyDescent="0.15">
      <c r="B34" s="553"/>
      <c r="C34" s="61" t="s">
        <v>45</v>
      </c>
      <c r="D34" s="542" t="s">
        <v>709</v>
      </c>
      <c r="E34" s="538"/>
      <c r="F34" s="538"/>
      <c r="G34" s="538"/>
      <c r="H34" s="538"/>
      <c r="I34" s="538"/>
      <c r="J34" s="538"/>
      <c r="K34" s="543"/>
    </row>
    <row r="35" spans="2:11" ht="21" customHeight="1" x14ac:dyDescent="0.15">
      <c r="B35" s="519" t="s">
        <v>311</v>
      </c>
      <c r="C35" s="140" t="s">
        <v>91</v>
      </c>
      <c r="D35" s="141" t="s">
        <v>693</v>
      </c>
      <c r="E35" s="504" t="s">
        <v>92</v>
      </c>
      <c r="F35" s="505"/>
      <c r="G35" s="142" t="s">
        <v>693</v>
      </c>
      <c r="H35" s="506" t="s">
        <v>307</v>
      </c>
      <c r="I35" s="507"/>
      <c r="J35" s="143" t="s">
        <v>693</v>
      </c>
      <c r="K35" s="109"/>
    </row>
    <row r="36" spans="2:11" ht="36" customHeight="1" x14ac:dyDescent="0.15">
      <c r="B36" s="520"/>
      <c r="C36" s="61" t="s">
        <v>308</v>
      </c>
      <c r="D36" s="141" t="s">
        <v>693</v>
      </c>
      <c r="E36" s="528" t="s">
        <v>312</v>
      </c>
      <c r="F36" s="504"/>
      <c r="G36" s="525"/>
      <c r="H36" s="526"/>
      <c r="I36" s="526"/>
      <c r="J36" s="526"/>
      <c r="K36" s="527"/>
    </row>
    <row r="37" spans="2:11" ht="21" customHeight="1" thickBot="1" x14ac:dyDescent="0.2">
      <c r="B37" s="521"/>
      <c r="C37" s="57" t="s">
        <v>376</v>
      </c>
      <c r="D37" s="145" t="s">
        <v>693</v>
      </c>
      <c r="E37" s="529" t="s">
        <v>710</v>
      </c>
      <c r="F37" s="530"/>
      <c r="G37" s="146" t="s">
        <v>693</v>
      </c>
      <c r="H37" s="492" t="s">
        <v>401</v>
      </c>
      <c r="I37" s="493"/>
      <c r="J37" s="147">
        <v>2</v>
      </c>
      <c r="K37" s="148" t="s">
        <v>400</v>
      </c>
    </row>
    <row r="130" spans="2:9" ht="22.5" customHeight="1" x14ac:dyDescent="0.15">
      <c r="B130" s="203"/>
      <c r="C130" s="203"/>
      <c r="D130" s="203"/>
      <c r="E130" s="203"/>
      <c r="F130" s="203"/>
      <c r="G130" s="203"/>
      <c r="H130" s="203"/>
      <c r="I130" s="203"/>
    </row>
    <row r="131" spans="2:9" ht="22.5" customHeight="1" x14ac:dyDescent="0.15">
      <c r="B131" s="3" t="s">
        <v>1015</v>
      </c>
      <c r="F131" s="3" t="s">
        <v>1016</v>
      </c>
    </row>
    <row r="132" spans="2:9" ht="22.5" customHeight="1" x14ac:dyDescent="0.15">
      <c r="F132" s="3" t="s">
        <v>1017</v>
      </c>
    </row>
  </sheetData>
  <mergeCells count="49">
    <mergeCell ref="B13:B22"/>
    <mergeCell ref="B23:B34"/>
    <mergeCell ref="G2:H2"/>
    <mergeCell ref="F9:G9"/>
    <mergeCell ref="F10:G10"/>
    <mergeCell ref="F13:I13"/>
    <mergeCell ref="D9:E9"/>
    <mergeCell ref="B2:B4"/>
    <mergeCell ref="D4:E4"/>
    <mergeCell ref="D7:E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D31:E31"/>
    <mergeCell ref="H37:I37"/>
    <mergeCell ref="F7:H7"/>
    <mergeCell ref="H8:I8"/>
    <mergeCell ref="J8:K8"/>
    <mergeCell ref="P16:P18"/>
    <mergeCell ref="E8:G8"/>
    <mergeCell ref="D10:E10"/>
    <mergeCell ref="E35:F35"/>
    <mergeCell ref="H35:I35"/>
    <mergeCell ref="I12:J12"/>
    <mergeCell ref="C12:H12"/>
    <mergeCell ref="I27:J28"/>
    <mergeCell ref="K27:K28"/>
  </mergeCells>
  <phoneticPr fontId="2"/>
  <dataValidations count="12">
    <dataValidation type="list" allowBlank="1" showInputMessage="1" showErrorMessage="1" sqref="F5 F2 I2 I32 K32 E32 I5 G32 D35:D37 G35 J35 G37 K27">
      <formula1>"あり,なし"</formula1>
    </dataValidation>
    <dataValidation type="list" allowBlank="1" showInputMessage="1" showErrorMessage="1" sqref="D8 D6 I6 D3 I3">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91"/>
  <sheetViews>
    <sheetView showGridLines="0" view="pageBreakPreview" zoomScale="85" zoomScaleNormal="85" zoomScaleSheetLayoutView="85" workbookViewId="0">
      <selection activeCell="F17" sqref="F17:I17"/>
    </sheetView>
  </sheetViews>
  <sheetFormatPr defaultRowHeight="13.5"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3" width="13" style="3" customWidth="1"/>
    <col min="14" max="16384" width="9" style="3"/>
  </cols>
  <sheetData>
    <row r="1" spans="1:13" ht="21" customHeight="1" x14ac:dyDescent="0.15">
      <c r="A1" s="9" t="s">
        <v>93</v>
      </c>
      <c r="B1" s="548" t="s">
        <v>94</v>
      </c>
      <c r="C1" s="548"/>
      <c r="D1" s="548"/>
      <c r="E1" s="548"/>
      <c r="F1" s="548"/>
      <c r="G1" s="548"/>
      <c r="H1" s="548"/>
      <c r="I1" s="548"/>
    </row>
    <row r="2" spans="1:13" ht="21" customHeight="1" thickBot="1" x14ac:dyDescent="0.2">
      <c r="A2" s="149"/>
      <c r="B2" s="548" t="s">
        <v>95</v>
      </c>
      <c r="C2" s="548"/>
      <c r="D2" s="548"/>
      <c r="E2" s="83"/>
      <c r="F2" s="79"/>
      <c r="G2" s="83"/>
      <c r="H2" s="83"/>
      <c r="I2"/>
    </row>
    <row r="3" spans="1:13" ht="50.1" customHeight="1" x14ac:dyDescent="0.15">
      <c r="B3" s="604" t="s">
        <v>96</v>
      </c>
      <c r="C3" s="605"/>
      <c r="D3" s="605"/>
      <c r="E3" s="606"/>
      <c r="F3" s="658" t="s">
        <v>711</v>
      </c>
      <c r="G3" s="659"/>
      <c r="H3" s="659"/>
      <c r="I3" s="660"/>
    </row>
    <row r="4" spans="1:13" ht="50.1" customHeight="1" x14ac:dyDescent="0.15">
      <c r="B4" s="662"/>
      <c r="C4" s="663"/>
      <c r="D4" s="663"/>
      <c r="E4" s="664"/>
      <c r="F4" s="615"/>
      <c r="G4" s="616"/>
      <c r="H4" s="616"/>
      <c r="I4" s="617"/>
    </row>
    <row r="5" spans="1:13" ht="99.95" customHeight="1" x14ac:dyDescent="0.15">
      <c r="B5" s="655" t="s">
        <v>271</v>
      </c>
      <c r="C5" s="656"/>
      <c r="D5" s="656"/>
      <c r="E5" s="657"/>
      <c r="F5" s="612" t="s">
        <v>1038</v>
      </c>
      <c r="G5" s="613"/>
      <c r="H5" s="613"/>
      <c r="I5" s="614"/>
    </row>
    <row r="6" spans="1:13" ht="108.75" customHeight="1" x14ac:dyDescent="0.15">
      <c r="B6" s="607"/>
      <c r="C6" s="608"/>
      <c r="D6" s="608"/>
      <c r="E6" s="609"/>
      <c r="F6" s="615"/>
      <c r="G6" s="616"/>
      <c r="H6" s="616"/>
      <c r="I6" s="617"/>
    </row>
    <row r="7" spans="1:13" ht="21" customHeight="1" x14ac:dyDescent="0.15">
      <c r="B7" s="625" t="s">
        <v>252</v>
      </c>
      <c r="C7" s="626"/>
      <c r="D7" s="626"/>
      <c r="E7" s="271" t="s">
        <v>253</v>
      </c>
      <c r="F7" s="561" t="s">
        <v>396</v>
      </c>
      <c r="G7" s="524"/>
      <c r="H7" s="524"/>
      <c r="I7" s="661"/>
    </row>
    <row r="8" spans="1:13" ht="21" customHeight="1" x14ac:dyDescent="0.15">
      <c r="B8" s="625" t="s">
        <v>337</v>
      </c>
      <c r="C8" s="626"/>
      <c r="D8" s="626"/>
      <c r="E8" s="249" t="s">
        <v>712</v>
      </c>
      <c r="F8" s="542"/>
      <c r="G8" s="538"/>
      <c r="H8" s="538"/>
      <c r="I8" s="543"/>
    </row>
    <row r="9" spans="1:13" ht="21" customHeight="1" x14ac:dyDescent="0.15">
      <c r="B9" s="625" t="s">
        <v>97</v>
      </c>
      <c r="C9" s="626"/>
      <c r="D9" s="626"/>
      <c r="E9" s="249" t="s">
        <v>712</v>
      </c>
      <c r="F9" s="542"/>
      <c r="G9" s="538"/>
      <c r="H9" s="538"/>
      <c r="I9" s="543"/>
    </row>
    <row r="10" spans="1:13" ht="21" customHeight="1" x14ac:dyDescent="0.15">
      <c r="B10" s="625" t="s">
        <v>363</v>
      </c>
      <c r="C10" s="626"/>
      <c r="D10" s="626"/>
      <c r="E10" s="249" t="s">
        <v>713</v>
      </c>
      <c r="F10" s="665" t="s">
        <v>1025</v>
      </c>
      <c r="G10" s="666"/>
      <c r="H10" s="666"/>
      <c r="I10" s="667"/>
    </row>
    <row r="11" spans="1:13" ht="21" customHeight="1" x14ac:dyDescent="0.15">
      <c r="B11" s="625" t="s">
        <v>384</v>
      </c>
      <c r="C11" s="626"/>
      <c r="D11" s="626"/>
      <c r="E11" s="249" t="s">
        <v>713</v>
      </c>
      <c r="F11" s="670" t="s">
        <v>714</v>
      </c>
      <c r="G11" s="671"/>
      <c r="H11" s="671"/>
      <c r="I11" s="672"/>
      <c r="L11" s="592"/>
      <c r="M11" s="592"/>
    </row>
    <row r="12" spans="1:13" ht="21" customHeight="1" x14ac:dyDescent="0.15">
      <c r="B12" s="627" t="s">
        <v>346</v>
      </c>
      <c r="C12" s="628"/>
      <c r="D12" s="628"/>
      <c r="E12" s="249" t="s">
        <v>712</v>
      </c>
      <c r="F12" s="542"/>
      <c r="G12" s="538"/>
      <c r="H12" s="538"/>
      <c r="I12" s="543"/>
    </row>
    <row r="13" spans="1:13" ht="57.75" customHeight="1" x14ac:dyDescent="0.15">
      <c r="B13" s="150"/>
      <c r="C13" s="626" t="s">
        <v>327</v>
      </c>
      <c r="D13" s="626"/>
      <c r="E13" s="626"/>
      <c r="F13" s="622" t="s">
        <v>715</v>
      </c>
      <c r="G13" s="668"/>
      <c r="H13" s="668"/>
      <c r="I13" s="669"/>
    </row>
    <row r="14" spans="1:13" ht="21" customHeight="1" x14ac:dyDescent="0.15">
      <c r="B14" s="151"/>
      <c r="C14" s="561" t="s">
        <v>380</v>
      </c>
      <c r="D14" s="524"/>
      <c r="E14" s="562"/>
      <c r="F14" s="542"/>
      <c r="G14" s="538"/>
      <c r="H14" s="538"/>
      <c r="I14" s="543"/>
    </row>
    <row r="15" spans="1:13" ht="21" customHeight="1" x14ac:dyDescent="0.15">
      <c r="B15" s="625" t="s">
        <v>254</v>
      </c>
      <c r="C15" s="626"/>
      <c r="D15" s="626"/>
      <c r="E15" s="249" t="s">
        <v>717</v>
      </c>
      <c r="F15" s="542" t="s">
        <v>716</v>
      </c>
      <c r="G15" s="538"/>
      <c r="H15" s="538"/>
      <c r="I15" s="543"/>
    </row>
    <row r="16" spans="1:13" ht="21" customHeight="1" x14ac:dyDescent="0.15">
      <c r="B16" s="625"/>
      <c r="C16" s="626"/>
      <c r="D16" s="626"/>
      <c r="E16" s="271" t="s">
        <v>262</v>
      </c>
      <c r="F16" s="676" t="s">
        <v>1047</v>
      </c>
      <c r="G16" s="677"/>
      <c r="H16" s="677"/>
      <c r="I16" s="678"/>
    </row>
    <row r="17" spans="2:15" ht="36" customHeight="1" x14ac:dyDescent="0.15">
      <c r="B17" s="688" t="s">
        <v>272</v>
      </c>
      <c r="C17" s="628"/>
      <c r="D17" s="628"/>
      <c r="E17" s="628"/>
      <c r="F17" s="622" t="s">
        <v>298</v>
      </c>
      <c r="G17" s="623"/>
      <c r="H17" s="623"/>
      <c r="I17" s="624"/>
    </row>
    <row r="18" spans="2:15" ht="99" customHeight="1" x14ac:dyDescent="0.15">
      <c r="B18" s="620" t="s">
        <v>492</v>
      </c>
      <c r="C18" s="621"/>
      <c r="D18" s="621"/>
      <c r="E18" s="550"/>
      <c r="F18" s="622" t="s">
        <v>1008</v>
      </c>
      <c r="G18" s="623"/>
      <c r="H18" s="623"/>
      <c r="I18" s="624"/>
    </row>
    <row r="19" spans="2:15" ht="173.25" customHeight="1" thickBot="1" x14ac:dyDescent="0.2">
      <c r="B19" s="685" t="s">
        <v>491</v>
      </c>
      <c r="C19" s="686"/>
      <c r="D19" s="686"/>
      <c r="E19" s="687"/>
      <c r="F19" s="634" t="s">
        <v>775</v>
      </c>
      <c r="G19" s="635"/>
      <c r="H19" s="635"/>
      <c r="I19" s="636"/>
      <c r="K19" s="73"/>
      <c r="L19" s="73"/>
      <c r="M19" s="73"/>
      <c r="N19" s="73"/>
      <c r="O19" s="73"/>
    </row>
    <row r="20" spans="2:15" ht="21" customHeight="1" x14ac:dyDescent="0.15">
      <c r="F20" s="1" t="s">
        <v>372</v>
      </c>
    </row>
    <row r="21" spans="2:15" ht="21" customHeight="1" thickBot="1" x14ac:dyDescent="0.2">
      <c r="B21" s="689" t="s">
        <v>461</v>
      </c>
      <c r="C21" s="689"/>
      <c r="D21" s="689"/>
      <c r="E21" s="689"/>
      <c r="F21" s="689"/>
      <c r="G21" s="689"/>
      <c r="H21" s="689"/>
      <c r="I21" s="689"/>
    </row>
    <row r="22" spans="2:15" ht="183.75" customHeight="1" x14ac:dyDescent="0.15">
      <c r="B22" s="631" t="s">
        <v>428</v>
      </c>
      <c r="C22" s="632"/>
      <c r="D22" s="633"/>
      <c r="E22" s="690" t="s">
        <v>718</v>
      </c>
      <c r="F22" s="691"/>
      <c r="G22" s="691"/>
      <c r="H22" s="691"/>
      <c r="I22" s="692"/>
    </row>
    <row r="23" spans="2:15" ht="34.5" customHeight="1" x14ac:dyDescent="0.15">
      <c r="B23" s="696" t="s">
        <v>551</v>
      </c>
      <c r="C23" s="697"/>
      <c r="D23" s="275" t="s">
        <v>552</v>
      </c>
      <c r="E23" s="568" t="s">
        <v>719</v>
      </c>
      <c r="F23" s="569"/>
      <c r="G23" s="569"/>
      <c r="H23" s="569"/>
      <c r="I23" s="570"/>
    </row>
    <row r="24" spans="2:15" ht="31.5" customHeight="1" x14ac:dyDescent="0.15">
      <c r="B24" s="683"/>
      <c r="C24" s="684"/>
      <c r="D24" s="275" t="s">
        <v>553</v>
      </c>
      <c r="E24" s="568" t="s">
        <v>720</v>
      </c>
      <c r="F24" s="569"/>
      <c r="G24" s="569"/>
      <c r="H24" s="569"/>
      <c r="I24" s="570"/>
    </row>
    <row r="25" spans="2:15" ht="33.75" customHeight="1" x14ac:dyDescent="0.15">
      <c r="B25" s="683"/>
      <c r="C25" s="684"/>
      <c r="D25" s="275" t="s">
        <v>554</v>
      </c>
      <c r="E25" s="568" t="s">
        <v>721</v>
      </c>
      <c r="F25" s="569"/>
      <c r="G25" s="569"/>
      <c r="H25" s="569"/>
      <c r="I25" s="570"/>
    </row>
    <row r="26" spans="2:15" ht="21" customHeight="1" x14ac:dyDescent="0.15">
      <c r="B26" s="683"/>
      <c r="C26" s="684"/>
      <c r="D26" s="275" t="s">
        <v>555</v>
      </c>
      <c r="E26" s="568" t="s">
        <v>722</v>
      </c>
      <c r="F26" s="569"/>
      <c r="G26" s="569"/>
      <c r="H26" s="569"/>
      <c r="I26" s="570"/>
    </row>
    <row r="27" spans="2:15" ht="32.25" customHeight="1" x14ac:dyDescent="0.15">
      <c r="B27" s="683"/>
      <c r="C27" s="684"/>
      <c r="D27" s="275" t="s">
        <v>556</v>
      </c>
      <c r="E27" s="277" t="s">
        <v>693</v>
      </c>
      <c r="F27" s="569" t="s">
        <v>723</v>
      </c>
      <c r="G27" s="569"/>
      <c r="H27" s="569"/>
      <c r="I27" s="570"/>
    </row>
    <row r="28" spans="2:15" ht="32.25" customHeight="1" x14ac:dyDescent="0.15">
      <c r="B28" s="681"/>
      <c r="C28" s="682"/>
      <c r="D28" s="275" t="s">
        <v>557</v>
      </c>
      <c r="E28" s="277" t="s">
        <v>693</v>
      </c>
      <c r="F28" s="569" t="s">
        <v>724</v>
      </c>
      <c r="G28" s="569"/>
      <c r="H28" s="569"/>
      <c r="I28" s="570"/>
    </row>
    <row r="29" spans="2:15" ht="32.25" customHeight="1" x14ac:dyDescent="0.15">
      <c r="B29" s="679" t="s">
        <v>558</v>
      </c>
      <c r="C29" s="680"/>
      <c r="D29" s="275" t="s">
        <v>560</v>
      </c>
      <c r="E29" s="568" t="s">
        <v>725</v>
      </c>
      <c r="F29" s="569"/>
      <c r="G29" s="569"/>
      <c r="H29" s="569"/>
      <c r="I29" s="570"/>
    </row>
    <row r="30" spans="2:15" ht="36" customHeight="1" x14ac:dyDescent="0.15">
      <c r="B30" s="683"/>
      <c r="C30" s="684"/>
      <c r="D30" s="275" t="s">
        <v>561</v>
      </c>
      <c r="E30" s="568" t="s">
        <v>726</v>
      </c>
      <c r="F30" s="569"/>
      <c r="G30" s="569"/>
      <c r="H30" s="569"/>
      <c r="I30" s="570"/>
    </row>
    <row r="31" spans="2:15" ht="21" customHeight="1" x14ac:dyDescent="0.15">
      <c r="B31" s="681"/>
      <c r="C31" s="682"/>
      <c r="D31" s="275" t="s">
        <v>562</v>
      </c>
      <c r="E31" s="277" t="s">
        <v>705</v>
      </c>
      <c r="F31" s="698"/>
      <c r="G31" s="698"/>
      <c r="H31" s="698"/>
      <c r="I31" s="699"/>
    </row>
    <row r="32" spans="2:15" ht="32.25" customHeight="1" x14ac:dyDescent="0.15">
      <c r="B32" s="679" t="s">
        <v>563</v>
      </c>
      <c r="C32" s="680"/>
      <c r="D32" s="275" t="s">
        <v>564</v>
      </c>
      <c r="E32" s="277" t="s">
        <v>693</v>
      </c>
      <c r="F32" s="569" t="s">
        <v>727</v>
      </c>
      <c r="G32" s="569"/>
      <c r="H32" s="569"/>
      <c r="I32" s="570"/>
    </row>
    <row r="33" spans="2:9" ht="33" customHeight="1" x14ac:dyDescent="0.15">
      <c r="B33" s="681"/>
      <c r="C33" s="682"/>
      <c r="D33" s="275" t="s">
        <v>565</v>
      </c>
      <c r="E33" s="568" t="s">
        <v>728</v>
      </c>
      <c r="F33" s="569"/>
      <c r="G33" s="569"/>
      <c r="H33" s="569"/>
      <c r="I33" s="570"/>
    </row>
    <row r="34" spans="2:9" ht="87" customHeight="1" x14ac:dyDescent="0.15">
      <c r="B34" s="629" t="s">
        <v>420</v>
      </c>
      <c r="C34" s="569"/>
      <c r="D34" s="630"/>
      <c r="E34" s="693" t="s">
        <v>729</v>
      </c>
      <c r="F34" s="694"/>
      <c r="G34" s="694"/>
      <c r="H34" s="694"/>
      <c r="I34" s="695"/>
    </row>
    <row r="35" spans="2:9" ht="34.5" customHeight="1" x14ac:dyDescent="0.15">
      <c r="B35" s="629" t="s">
        <v>403</v>
      </c>
      <c r="C35" s="569"/>
      <c r="D35" s="630"/>
      <c r="E35" s="693" t="s">
        <v>730</v>
      </c>
      <c r="F35" s="694"/>
      <c r="G35" s="694"/>
      <c r="H35" s="694"/>
      <c r="I35" s="695"/>
    </row>
    <row r="36" spans="2:9" ht="36" customHeight="1" x14ac:dyDescent="0.15">
      <c r="B36" s="585" t="s">
        <v>432</v>
      </c>
      <c r="C36" s="572"/>
      <c r="D36" s="586"/>
      <c r="E36" s="54" t="s">
        <v>693</v>
      </c>
      <c r="F36" s="648"/>
      <c r="G36" s="648"/>
      <c r="H36" s="648"/>
      <c r="I36" s="649"/>
    </row>
    <row r="37" spans="2:9" ht="36" customHeight="1" x14ac:dyDescent="0.15">
      <c r="B37" s="579" t="s">
        <v>98</v>
      </c>
      <c r="C37" s="580"/>
      <c r="D37" s="581"/>
      <c r="E37" s="279" t="s">
        <v>99</v>
      </c>
      <c r="F37" s="155"/>
      <c r="G37" s="152" t="s">
        <v>705</v>
      </c>
      <c r="H37" s="153"/>
      <c r="I37" s="154"/>
    </row>
    <row r="38" spans="2:9" ht="21" customHeight="1" x14ac:dyDescent="0.15">
      <c r="B38" s="582"/>
      <c r="C38" s="583"/>
      <c r="D38" s="584"/>
      <c r="E38" s="589" t="s">
        <v>100</v>
      </c>
      <c r="F38" s="589"/>
      <c r="G38" s="155" t="s">
        <v>693</v>
      </c>
      <c r="H38" s="587"/>
      <c r="I38" s="588"/>
    </row>
    <row r="39" spans="2:9" ht="21" customHeight="1" x14ac:dyDescent="0.15">
      <c r="B39" s="582"/>
      <c r="C39" s="583"/>
      <c r="D39" s="584"/>
      <c r="E39" s="589" t="s">
        <v>101</v>
      </c>
      <c r="F39" s="589"/>
      <c r="G39" s="156" t="s">
        <v>693</v>
      </c>
      <c r="H39" s="157"/>
      <c r="I39" s="158"/>
    </row>
    <row r="40" spans="2:9" ht="36" customHeight="1" x14ac:dyDescent="0.15">
      <c r="B40" s="582"/>
      <c r="C40" s="583"/>
      <c r="D40" s="584"/>
      <c r="E40" s="43" t="s">
        <v>102</v>
      </c>
      <c r="F40" s="155" t="s">
        <v>731</v>
      </c>
      <c r="G40" s="155" t="s">
        <v>693</v>
      </c>
      <c r="H40" s="159"/>
      <c r="I40" s="160"/>
    </row>
    <row r="41" spans="2:9" ht="36" customHeight="1" x14ac:dyDescent="0.15">
      <c r="B41" s="582"/>
      <c r="C41" s="583"/>
      <c r="D41" s="584"/>
      <c r="E41" s="275" t="s">
        <v>103</v>
      </c>
      <c r="F41" s="155"/>
      <c r="G41" s="155" t="s">
        <v>705</v>
      </c>
      <c r="H41" s="159"/>
      <c r="I41" s="160"/>
    </row>
    <row r="42" spans="2:9" ht="36" customHeight="1" x14ac:dyDescent="0.15">
      <c r="B42" s="582"/>
      <c r="C42" s="583"/>
      <c r="D42" s="584"/>
      <c r="E42" s="275" t="s">
        <v>104</v>
      </c>
      <c r="F42" s="273" t="s">
        <v>732</v>
      </c>
      <c r="G42" s="156" t="s">
        <v>693</v>
      </c>
      <c r="H42" s="157"/>
      <c r="I42" s="158"/>
    </row>
    <row r="43" spans="2:9" ht="36" customHeight="1" x14ac:dyDescent="0.15">
      <c r="B43" s="582"/>
      <c r="C43" s="583"/>
      <c r="D43" s="584"/>
      <c r="E43" s="161" t="s">
        <v>537</v>
      </c>
      <c r="F43" s="275" t="s">
        <v>731</v>
      </c>
      <c r="G43" s="159" t="s">
        <v>693</v>
      </c>
      <c r="H43" s="159"/>
      <c r="I43" s="160"/>
    </row>
    <row r="44" spans="2:9" ht="36" customHeight="1" x14ac:dyDescent="0.15">
      <c r="B44" s="582"/>
      <c r="C44" s="583"/>
      <c r="D44" s="584"/>
      <c r="E44" s="161" t="s">
        <v>627</v>
      </c>
      <c r="F44" s="275" t="s">
        <v>733</v>
      </c>
      <c r="G44" s="153" t="s">
        <v>693</v>
      </c>
      <c r="H44" s="153"/>
      <c r="I44" s="154"/>
    </row>
    <row r="45" spans="2:9" ht="36" customHeight="1" x14ac:dyDescent="0.15">
      <c r="B45" s="579" t="s">
        <v>98</v>
      </c>
      <c r="C45" s="580"/>
      <c r="D45" s="581"/>
      <c r="E45" s="280" t="s">
        <v>574</v>
      </c>
      <c r="F45" s="275"/>
      <c r="G45" s="152" t="s">
        <v>705</v>
      </c>
      <c r="H45" s="153"/>
      <c r="I45" s="154"/>
    </row>
    <row r="46" spans="2:9" ht="36" customHeight="1" x14ac:dyDescent="0.15">
      <c r="B46" s="582"/>
      <c r="C46" s="583"/>
      <c r="D46" s="584"/>
      <c r="E46" s="280" t="s">
        <v>575</v>
      </c>
      <c r="F46" s="275"/>
      <c r="G46" s="152" t="s">
        <v>705</v>
      </c>
      <c r="H46" s="153"/>
      <c r="I46" s="154"/>
    </row>
    <row r="47" spans="2:9" ht="21" customHeight="1" x14ac:dyDescent="0.15">
      <c r="B47" s="582"/>
      <c r="C47" s="583"/>
      <c r="D47" s="584"/>
      <c r="E47" s="591" t="s">
        <v>584</v>
      </c>
      <c r="F47" s="591"/>
      <c r="G47" s="152" t="s">
        <v>705</v>
      </c>
      <c r="H47" s="153"/>
      <c r="I47" s="154"/>
    </row>
    <row r="48" spans="2:9" ht="21" customHeight="1" x14ac:dyDescent="0.15">
      <c r="B48" s="582"/>
      <c r="C48" s="583"/>
      <c r="D48" s="584"/>
      <c r="E48" s="591" t="s">
        <v>577</v>
      </c>
      <c r="F48" s="591"/>
      <c r="G48" s="155" t="s">
        <v>693</v>
      </c>
      <c r="H48" s="587"/>
      <c r="I48" s="588"/>
    </row>
    <row r="49" spans="2:9" ht="36" customHeight="1" x14ac:dyDescent="0.15">
      <c r="B49" s="582"/>
      <c r="C49" s="583"/>
      <c r="D49" s="584"/>
      <c r="E49" s="280" t="s">
        <v>638</v>
      </c>
      <c r="F49" s="275"/>
      <c r="G49" s="156" t="s">
        <v>693</v>
      </c>
      <c r="H49" s="157"/>
      <c r="I49" s="158"/>
    </row>
    <row r="50" spans="2:9" ht="21" customHeight="1" x14ac:dyDescent="0.15">
      <c r="B50" s="582"/>
      <c r="C50" s="583"/>
      <c r="D50" s="584"/>
      <c r="E50" s="591" t="s">
        <v>585</v>
      </c>
      <c r="F50" s="591"/>
      <c r="G50" s="155" t="s">
        <v>693</v>
      </c>
      <c r="H50" s="159"/>
      <c r="I50" s="160"/>
    </row>
    <row r="51" spans="2:9" ht="36" customHeight="1" x14ac:dyDescent="0.15">
      <c r="B51" s="582"/>
      <c r="C51" s="583"/>
      <c r="D51" s="584"/>
      <c r="E51" s="318" t="s">
        <v>629</v>
      </c>
      <c r="F51" s="275"/>
      <c r="G51" s="155" t="s">
        <v>705</v>
      </c>
      <c r="H51" s="159"/>
      <c r="I51" s="160"/>
    </row>
    <row r="52" spans="2:9" ht="21" customHeight="1" x14ac:dyDescent="0.15">
      <c r="B52" s="582"/>
      <c r="C52" s="583"/>
      <c r="D52" s="584"/>
      <c r="E52" s="594" t="s">
        <v>628</v>
      </c>
      <c r="F52" s="595"/>
      <c r="G52" s="155" t="s">
        <v>705</v>
      </c>
      <c r="H52" s="159"/>
      <c r="I52" s="160"/>
    </row>
    <row r="53" spans="2:9" ht="18" customHeight="1" x14ac:dyDescent="0.15">
      <c r="B53" s="629" t="s">
        <v>365</v>
      </c>
      <c r="C53" s="569"/>
      <c r="D53" s="630"/>
      <c r="E53" s="646"/>
      <c r="F53" s="571" t="s">
        <v>323</v>
      </c>
      <c r="G53" s="572"/>
      <c r="H53" s="572"/>
      <c r="I53" s="158"/>
    </row>
    <row r="54" spans="2:9" ht="18" customHeight="1" thickBot="1" x14ac:dyDescent="0.2">
      <c r="B54" s="673"/>
      <c r="C54" s="674"/>
      <c r="D54" s="675"/>
      <c r="E54" s="647"/>
      <c r="F54" s="162">
        <v>2.6</v>
      </c>
      <c r="G54" s="162" t="s">
        <v>324</v>
      </c>
      <c r="H54" s="162" t="s">
        <v>368</v>
      </c>
      <c r="I54" s="163"/>
    </row>
    <row r="55" spans="2:9" ht="21" customHeight="1" x14ac:dyDescent="0.15"/>
    <row r="56" spans="2:9" ht="21" customHeight="1" x14ac:dyDescent="0.15">
      <c r="B56" s="548" t="s">
        <v>386</v>
      </c>
      <c r="C56" s="548"/>
      <c r="D56" s="548"/>
      <c r="E56" s="548"/>
      <c r="F56" s="548"/>
    </row>
    <row r="57" spans="2:9" ht="21" customHeight="1" thickBot="1" x14ac:dyDescent="0.2">
      <c r="B57" s="599" t="s">
        <v>534</v>
      </c>
      <c r="C57" s="599"/>
      <c r="D57" s="599"/>
      <c r="E57" s="599"/>
      <c r="F57" s="599"/>
      <c r="G57" s="11"/>
      <c r="H57" s="11"/>
      <c r="I57" s="11"/>
    </row>
    <row r="58" spans="2:9" ht="21" customHeight="1" x14ac:dyDescent="0.15">
      <c r="B58" s="604" t="s">
        <v>369</v>
      </c>
      <c r="C58" s="605"/>
      <c r="D58" s="606"/>
      <c r="E58" s="164" t="s">
        <v>357</v>
      </c>
      <c r="F58" s="610" t="s">
        <v>734</v>
      </c>
      <c r="G58" s="610"/>
      <c r="H58" s="610"/>
      <c r="I58" s="611"/>
    </row>
    <row r="59" spans="2:9" ht="21" customHeight="1" x14ac:dyDescent="0.15">
      <c r="B59" s="607"/>
      <c r="C59" s="608"/>
      <c r="D59" s="609"/>
      <c r="E59" s="600" t="s">
        <v>734</v>
      </c>
      <c r="F59" s="592"/>
      <c r="G59" s="592"/>
      <c r="H59" s="592"/>
      <c r="I59" s="593"/>
    </row>
    <row r="60" spans="2:9" ht="21" customHeight="1" x14ac:dyDescent="0.15">
      <c r="B60" s="519" t="s">
        <v>69</v>
      </c>
      <c r="C60" s="537"/>
      <c r="D60" s="537"/>
      <c r="E60" s="573" t="s">
        <v>735</v>
      </c>
      <c r="F60" s="574"/>
      <c r="G60" s="574"/>
      <c r="H60" s="574"/>
      <c r="I60" s="575"/>
    </row>
    <row r="61" spans="2:9" ht="21" customHeight="1" x14ac:dyDescent="0.15">
      <c r="B61" s="557"/>
      <c r="C61" s="590"/>
      <c r="D61" s="590"/>
      <c r="E61" s="576"/>
      <c r="F61" s="577"/>
      <c r="G61" s="577"/>
      <c r="H61" s="577"/>
      <c r="I61" s="578"/>
    </row>
    <row r="62" spans="2:9" ht="21" customHeight="1" x14ac:dyDescent="0.15">
      <c r="B62" s="519" t="s">
        <v>370</v>
      </c>
      <c r="C62" s="537"/>
      <c r="D62" s="537"/>
      <c r="E62" s="166" t="s">
        <v>466</v>
      </c>
      <c r="F62" s="592" t="s">
        <v>1022</v>
      </c>
      <c r="G62" s="592"/>
      <c r="H62" s="592"/>
      <c r="I62" s="593"/>
    </row>
    <row r="63" spans="2:9" ht="21" customHeight="1" x14ac:dyDescent="0.15">
      <c r="B63" s="557"/>
      <c r="C63" s="590"/>
      <c r="D63" s="590"/>
      <c r="E63" s="643" t="s">
        <v>1021</v>
      </c>
      <c r="F63" s="644"/>
      <c r="G63" s="644"/>
      <c r="H63" s="644"/>
      <c r="I63" s="645"/>
    </row>
    <row r="64" spans="2:9" ht="21" customHeight="1" thickBot="1" x14ac:dyDescent="0.2">
      <c r="B64" s="596" t="s">
        <v>387</v>
      </c>
      <c r="C64" s="597"/>
      <c r="D64" s="598"/>
      <c r="E64" s="601" t="s">
        <v>736</v>
      </c>
      <c r="F64" s="602"/>
      <c r="G64" s="602"/>
      <c r="H64" s="602"/>
      <c r="I64" s="603"/>
    </row>
    <row r="65" spans="2:15" ht="21" customHeight="1" x14ac:dyDescent="0.15"/>
    <row r="66" spans="2:15" ht="21" customHeight="1" x14ac:dyDescent="0.15">
      <c r="B66" s="548" t="s">
        <v>389</v>
      </c>
      <c r="C66" s="548"/>
      <c r="D66" s="548"/>
      <c r="E66" s="548"/>
      <c r="F66" s="548"/>
    </row>
    <row r="67" spans="2:15" ht="21" customHeight="1" thickBot="1" x14ac:dyDescent="0.2">
      <c r="B67" s="599" t="s">
        <v>535</v>
      </c>
      <c r="C67" s="599"/>
      <c r="D67" s="599"/>
      <c r="E67" s="599"/>
      <c r="F67" s="599"/>
      <c r="G67" s="599"/>
      <c r="H67" s="599"/>
      <c r="I67" s="599"/>
    </row>
    <row r="68" spans="2:15" ht="21" customHeight="1" x14ac:dyDescent="0.15">
      <c r="B68" s="604" t="s">
        <v>369</v>
      </c>
      <c r="C68" s="605"/>
      <c r="D68" s="606"/>
      <c r="E68" s="164" t="s">
        <v>359</v>
      </c>
      <c r="F68" s="610"/>
      <c r="G68" s="610"/>
      <c r="H68" s="610"/>
      <c r="I68" s="611"/>
    </row>
    <row r="69" spans="2:15" ht="21" customHeight="1" x14ac:dyDescent="0.15">
      <c r="B69" s="607"/>
      <c r="C69" s="608"/>
      <c r="D69" s="609"/>
      <c r="E69" s="600"/>
      <c r="F69" s="592"/>
      <c r="G69" s="592"/>
      <c r="H69" s="592"/>
      <c r="I69" s="593"/>
    </row>
    <row r="70" spans="2:15" ht="21" customHeight="1" x14ac:dyDescent="0.15">
      <c r="B70" s="519" t="s">
        <v>69</v>
      </c>
      <c r="C70" s="537"/>
      <c r="D70" s="537"/>
      <c r="E70" s="573"/>
      <c r="F70" s="708"/>
      <c r="G70" s="708"/>
      <c r="H70" s="708"/>
      <c r="I70" s="709"/>
    </row>
    <row r="71" spans="2:15" ht="21" customHeight="1" x14ac:dyDescent="0.15">
      <c r="B71" s="557"/>
      <c r="C71" s="590"/>
      <c r="D71" s="590"/>
      <c r="E71" s="643"/>
      <c r="F71" s="644"/>
      <c r="G71" s="644"/>
      <c r="H71" s="644"/>
      <c r="I71" s="645"/>
    </row>
    <row r="72" spans="2:15" ht="21" customHeight="1" x14ac:dyDescent="0.15">
      <c r="B72" s="519" t="s">
        <v>370</v>
      </c>
      <c r="C72" s="537"/>
      <c r="D72" s="537"/>
      <c r="E72" s="166" t="s">
        <v>357</v>
      </c>
      <c r="F72" s="592"/>
      <c r="G72" s="592"/>
      <c r="H72" s="592"/>
      <c r="I72" s="593"/>
    </row>
    <row r="73" spans="2:15" ht="21" customHeight="1" x14ac:dyDescent="0.15">
      <c r="B73" s="557"/>
      <c r="C73" s="590"/>
      <c r="D73" s="590"/>
      <c r="E73" s="643"/>
      <c r="F73" s="644"/>
      <c r="G73" s="644"/>
      <c r="H73" s="644"/>
      <c r="I73" s="645"/>
    </row>
    <row r="74" spans="2:15" ht="21" customHeight="1" thickBot="1" x14ac:dyDescent="0.2">
      <c r="B74" s="596" t="s">
        <v>388</v>
      </c>
      <c r="C74" s="597"/>
      <c r="D74" s="598"/>
      <c r="E74" s="601"/>
      <c r="F74" s="602"/>
      <c r="G74" s="602"/>
      <c r="H74" s="602"/>
      <c r="I74" s="603"/>
    </row>
    <row r="75" spans="2:15" ht="21" customHeight="1" x14ac:dyDescent="0.15">
      <c r="B75" s="84"/>
      <c r="C75" s="84"/>
      <c r="D75" s="84"/>
      <c r="E75" s="165"/>
      <c r="F75" s="165"/>
      <c r="G75" s="165"/>
      <c r="H75" s="165"/>
      <c r="I75" s="165"/>
    </row>
    <row r="76" spans="2:15" ht="21" customHeight="1" thickBot="1" x14ac:dyDescent="0.2">
      <c r="B76" s="599" t="s">
        <v>398</v>
      </c>
      <c r="C76" s="599"/>
      <c r="D76" s="599"/>
      <c r="E76" s="599"/>
    </row>
    <row r="77" spans="2:15" ht="40.5" customHeight="1" x14ac:dyDescent="0.15">
      <c r="B77" s="705" t="s">
        <v>105</v>
      </c>
      <c r="C77" s="706"/>
      <c r="D77" s="707"/>
      <c r="E77" s="703" t="s">
        <v>737</v>
      </c>
      <c r="F77" s="704"/>
      <c r="G77" s="704"/>
      <c r="H77" s="167"/>
      <c r="I77" s="168"/>
    </row>
    <row r="78" spans="2:15" ht="21" customHeight="1" x14ac:dyDescent="0.15">
      <c r="B78" s="650"/>
      <c r="C78" s="524"/>
      <c r="D78" s="562"/>
      <c r="E78" s="269" t="s">
        <v>328</v>
      </c>
      <c r="F78" s="524"/>
      <c r="G78" s="524"/>
      <c r="H78" s="524"/>
      <c r="I78" s="661"/>
    </row>
    <row r="79" spans="2:15" ht="21" customHeight="1" x14ac:dyDescent="0.15">
      <c r="B79" s="720" t="s">
        <v>385</v>
      </c>
      <c r="C79" s="580"/>
      <c r="D79" s="581"/>
      <c r="E79" s="61" t="s">
        <v>36</v>
      </c>
      <c r="F79" s="640" t="s">
        <v>738</v>
      </c>
      <c r="G79" s="640"/>
      <c r="H79" s="640"/>
      <c r="I79" s="702"/>
      <c r="N79" s="119"/>
      <c r="O79" s="119"/>
    </row>
    <row r="80" spans="2:15" ht="21" customHeight="1" x14ac:dyDescent="0.15">
      <c r="B80" s="582"/>
      <c r="C80" s="583"/>
      <c r="D80" s="584"/>
      <c r="E80" s="61" t="s">
        <v>106</v>
      </c>
      <c r="F80" s="640" t="s">
        <v>739</v>
      </c>
      <c r="G80" s="640"/>
      <c r="H80" s="640"/>
      <c r="I80" s="702"/>
      <c r="N80" s="119"/>
      <c r="O80" s="119"/>
    </row>
    <row r="81" spans="2:15" ht="33.75" customHeight="1" x14ac:dyDescent="0.15">
      <c r="B81" s="582"/>
      <c r="C81" s="583"/>
      <c r="D81" s="584"/>
      <c r="E81" s="61" t="s">
        <v>107</v>
      </c>
      <c r="F81" s="637" t="s">
        <v>740</v>
      </c>
      <c r="G81" s="638"/>
      <c r="H81" s="638"/>
      <c r="I81" s="639"/>
      <c r="N81" s="119"/>
      <c r="O81" s="119"/>
    </row>
    <row r="82" spans="2:15" ht="21" customHeight="1" x14ac:dyDescent="0.15">
      <c r="B82" s="582"/>
      <c r="C82" s="583"/>
      <c r="D82" s="584"/>
      <c r="E82" s="61" t="s">
        <v>630</v>
      </c>
      <c r="F82" s="618" t="s">
        <v>747</v>
      </c>
      <c r="G82" s="618"/>
      <c r="H82" s="618"/>
      <c r="I82" s="619"/>
      <c r="N82" s="119"/>
      <c r="O82" s="119"/>
    </row>
    <row r="83" spans="2:15" ht="21" customHeight="1" x14ac:dyDescent="0.15">
      <c r="B83" s="582"/>
      <c r="C83" s="583"/>
      <c r="D83" s="584"/>
      <c r="E83" s="654" t="s">
        <v>108</v>
      </c>
      <c r="F83" s="508" t="s">
        <v>741</v>
      </c>
      <c r="G83" s="509"/>
      <c r="I83" s="169"/>
      <c r="N83" s="119"/>
      <c r="O83" s="119"/>
    </row>
    <row r="84" spans="2:15" ht="30.75" customHeight="1" x14ac:dyDescent="0.15">
      <c r="B84" s="582"/>
      <c r="C84" s="583"/>
      <c r="D84" s="584"/>
      <c r="E84" s="654"/>
      <c r="F84" s="269" t="s">
        <v>328</v>
      </c>
      <c r="G84" s="638" t="s">
        <v>742</v>
      </c>
      <c r="H84" s="638"/>
      <c r="I84" s="639"/>
    </row>
    <row r="85" spans="2:15" ht="21" customHeight="1" x14ac:dyDescent="0.15">
      <c r="B85" s="582"/>
      <c r="C85" s="583"/>
      <c r="D85" s="584"/>
      <c r="E85" s="61" t="s">
        <v>36</v>
      </c>
      <c r="F85" s="640" t="s">
        <v>743</v>
      </c>
      <c r="G85" s="640"/>
      <c r="H85" s="640"/>
      <c r="I85" s="702"/>
    </row>
    <row r="86" spans="2:15" ht="21" customHeight="1" x14ac:dyDescent="0.15">
      <c r="B86" s="582"/>
      <c r="C86" s="583"/>
      <c r="D86" s="584"/>
      <c r="E86" s="61" t="s">
        <v>106</v>
      </c>
      <c r="F86" s="640" t="s">
        <v>744</v>
      </c>
      <c r="G86" s="640"/>
      <c r="H86" s="640"/>
      <c r="I86" s="702"/>
    </row>
    <row r="87" spans="2:15" ht="31.5" customHeight="1" x14ac:dyDescent="0.15">
      <c r="B87" s="582"/>
      <c r="C87" s="583"/>
      <c r="D87" s="584"/>
      <c r="E87" s="61" t="s">
        <v>107</v>
      </c>
      <c r="F87" s="640" t="s">
        <v>745</v>
      </c>
      <c r="G87" s="640"/>
      <c r="H87" s="640"/>
      <c r="I87" s="702"/>
    </row>
    <row r="88" spans="2:15" ht="21" customHeight="1" x14ac:dyDescent="0.15">
      <c r="B88" s="582"/>
      <c r="C88" s="583"/>
      <c r="D88" s="584"/>
      <c r="E88" s="61" t="s">
        <v>630</v>
      </c>
      <c r="F88" s="618" t="s">
        <v>748</v>
      </c>
      <c r="G88" s="618"/>
      <c r="H88" s="618"/>
      <c r="I88" s="619"/>
    </row>
    <row r="89" spans="2:15" ht="21" customHeight="1" x14ac:dyDescent="0.15">
      <c r="B89" s="582"/>
      <c r="C89" s="583"/>
      <c r="D89" s="584"/>
      <c r="E89" s="654" t="s">
        <v>108</v>
      </c>
      <c r="F89" s="508" t="s">
        <v>741</v>
      </c>
      <c r="G89" s="509"/>
      <c r="I89" s="169"/>
    </row>
    <row r="90" spans="2:15" ht="21" customHeight="1" x14ac:dyDescent="0.15">
      <c r="B90" s="582"/>
      <c r="C90" s="583"/>
      <c r="D90" s="584"/>
      <c r="E90" s="654"/>
      <c r="F90" s="269" t="s">
        <v>328</v>
      </c>
      <c r="G90" s="538" t="s">
        <v>746</v>
      </c>
      <c r="H90" s="538"/>
      <c r="I90" s="543"/>
    </row>
    <row r="91" spans="2:15" ht="21" customHeight="1" x14ac:dyDescent="0.15">
      <c r="B91" s="582"/>
      <c r="C91" s="583"/>
      <c r="D91" s="584"/>
      <c r="E91" s="61" t="s">
        <v>36</v>
      </c>
      <c r="F91" s="640" t="s">
        <v>749</v>
      </c>
      <c r="G91" s="640"/>
      <c r="H91" s="640"/>
      <c r="I91" s="702"/>
    </row>
    <row r="92" spans="2:15" ht="21" customHeight="1" x14ac:dyDescent="0.15">
      <c r="B92" s="582"/>
      <c r="C92" s="583"/>
      <c r="D92" s="584"/>
      <c r="E92" s="61" t="s">
        <v>106</v>
      </c>
      <c r="F92" s="640" t="s">
        <v>750</v>
      </c>
      <c r="G92" s="640"/>
      <c r="H92" s="640"/>
      <c r="I92" s="702"/>
    </row>
    <row r="93" spans="2:15" ht="29.25" customHeight="1" x14ac:dyDescent="0.15">
      <c r="B93" s="582"/>
      <c r="C93" s="583"/>
      <c r="D93" s="584"/>
      <c r="E93" s="61" t="s">
        <v>107</v>
      </c>
      <c r="F93" s="640" t="s">
        <v>751</v>
      </c>
      <c r="G93" s="640"/>
      <c r="H93" s="640"/>
      <c r="I93" s="702"/>
    </row>
    <row r="94" spans="2:15" ht="21" customHeight="1" x14ac:dyDescent="0.15">
      <c r="B94" s="582"/>
      <c r="C94" s="583"/>
      <c r="D94" s="584"/>
      <c r="E94" s="61" t="s">
        <v>630</v>
      </c>
      <c r="F94" s="618" t="s">
        <v>748</v>
      </c>
      <c r="G94" s="618"/>
      <c r="H94" s="618"/>
      <c r="I94" s="619"/>
    </row>
    <row r="95" spans="2:15" ht="21" customHeight="1" x14ac:dyDescent="0.15">
      <c r="B95" s="582"/>
      <c r="C95" s="583"/>
      <c r="D95" s="584"/>
      <c r="E95" s="654" t="s">
        <v>108</v>
      </c>
      <c r="F95" s="508" t="s">
        <v>741</v>
      </c>
      <c r="G95" s="509"/>
      <c r="I95" s="169"/>
    </row>
    <row r="96" spans="2:15" ht="21" customHeight="1" x14ac:dyDescent="0.15">
      <c r="B96" s="582"/>
      <c r="C96" s="583"/>
      <c r="D96" s="584"/>
      <c r="E96" s="654"/>
      <c r="F96" s="269" t="s">
        <v>328</v>
      </c>
      <c r="G96" s="538" t="s">
        <v>746</v>
      </c>
      <c r="H96" s="538"/>
      <c r="I96" s="543"/>
    </row>
    <row r="97" spans="2:9" ht="21" customHeight="1" x14ac:dyDescent="0.15">
      <c r="B97" s="582"/>
      <c r="C97" s="583"/>
      <c r="D97" s="584"/>
      <c r="E97" s="61" t="s">
        <v>36</v>
      </c>
      <c r="F97" s="640" t="s">
        <v>752</v>
      </c>
      <c r="G97" s="640"/>
      <c r="H97" s="640"/>
      <c r="I97" s="702"/>
    </row>
    <row r="98" spans="2:9" ht="21" customHeight="1" x14ac:dyDescent="0.15">
      <c r="B98" s="721"/>
      <c r="C98" s="722"/>
      <c r="D98" s="723"/>
      <c r="E98" s="61" t="s">
        <v>106</v>
      </c>
      <c r="F98" s="640" t="s">
        <v>753</v>
      </c>
      <c r="G98" s="640"/>
      <c r="H98" s="640"/>
      <c r="I98" s="702"/>
    </row>
    <row r="99" spans="2:9" ht="58.5" customHeight="1" x14ac:dyDescent="0.15">
      <c r="B99" s="720" t="s">
        <v>385</v>
      </c>
      <c r="C99" s="580"/>
      <c r="D99" s="581"/>
      <c r="E99" s="61" t="s">
        <v>107</v>
      </c>
      <c r="F99" s="640" t="s">
        <v>754</v>
      </c>
      <c r="G99" s="640"/>
      <c r="H99" s="640"/>
      <c r="I99" s="702"/>
    </row>
    <row r="100" spans="2:9" ht="21" customHeight="1" x14ac:dyDescent="0.15">
      <c r="B100" s="582"/>
      <c r="C100" s="583"/>
      <c r="D100" s="584"/>
      <c r="E100" s="61" t="s">
        <v>630</v>
      </c>
      <c r="F100" s="618" t="s">
        <v>748</v>
      </c>
      <c r="G100" s="618"/>
      <c r="H100" s="618"/>
      <c r="I100" s="619"/>
    </row>
    <row r="101" spans="2:9" ht="21" customHeight="1" x14ac:dyDescent="0.15">
      <c r="B101" s="582"/>
      <c r="C101" s="583"/>
      <c r="D101" s="584"/>
      <c r="E101" s="654" t="s">
        <v>108</v>
      </c>
      <c r="F101" s="508" t="s">
        <v>741</v>
      </c>
      <c r="G101" s="509"/>
      <c r="I101" s="169"/>
    </row>
    <row r="102" spans="2:9" ht="21" customHeight="1" x14ac:dyDescent="0.15">
      <c r="B102" s="582"/>
      <c r="C102" s="583"/>
      <c r="D102" s="584"/>
      <c r="E102" s="654"/>
      <c r="F102" s="269" t="s">
        <v>328</v>
      </c>
      <c r="G102" s="538" t="s">
        <v>746</v>
      </c>
      <c r="H102" s="538"/>
      <c r="I102" s="543"/>
    </row>
    <row r="103" spans="2:9" ht="21" customHeight="1" x14ac:dyDescent="0.15">
      <c r="B103" s="582"/>
      <c r="C103" s="583"/>
      <c r="D103" s="584"/>
      <c r="E103" s="61" t="s">
        <v>36</v>
      </c>
      <c r="F103" s="640" t="s">
        <v>755</v>
      </c>
      <c r="G103" s="640"/>
      <c r="H103" s="640"/>
      <c r="I103" s="702"/>
    </row>
    <row r="104" spans="2:9" ht="21" customHeight="1" x14ac:dyDescent="0.15">
      <c r="B104" s="582"/>
      <c r="C104" s="583"/>
      <c r="D104" s="584"/>
      <c r="E104" s="61" t="s">
        <v>106</v>
      </c>
      <c r="F104" s="640" t="s">
        <v>756</v>
      </c>
      <c r="G104" s="640"/>
      <c r="H104" s="640"/>
      <c r="I104" s="702"/>
    </row>
    <row r="105" spans="2:9" ht="30.75" customHeight="1" x14ac:dyDescent="0.15">
      <c r="B105" s="582"/>
      <c r="C105" s="583"/>
      <c r="D105" s="584"/>
      <c r="E105" s="61" t="s">
        <v>107</v>
      </c>
      <c r="F105" s="640" t="s">
        <v>757</v>
      </c>
      <c r="G105" s="640"/>
      <c r="H105" s="640"/>
      <c r="I105" s="702"/>
    </row>
    <row r="106" spans="2:9" ht="21" customHeight="1" x14ac:dyDescent="0.15">
      <c r="B106" s="582"/>
      <c r="C106" s="583"/>
      <c r="D106" s="584"/>
      <c r="E106" s="61" t="s">
        <v>630</v>
      </c>
      <c r="F106" s="618" t="s">
        <v>748</v>
      </c>
      <c r="G106" s="618"/>
      <c r="H106" s="618"/>
      <c r="I106" s="619"/>
    </row>
    <row r="107" spans="2:9" ht="21" customHeight="1" x14ac:dyDescent="0.15">
      <c r="B107" s="582"/>
      <c r="C107" s="583"/>
      <c r="D107" s="584"/>
      <c r="E107" s="654" t="s">
        <v>108</v>
      </c>
      <c r="F107" s="508" t="s">
        <v>741</v>
      </c>
      <c r="G107" s="509"/>
      <c r="I107" s="169"/>
    </row>
    <row r="108" spans="2:9" ht="21" customHeight="1" x14ac:dyDescent="0.15">
      <c r="B108" s="582"/>
      <c r="C108" s="583"/>
      <c r="D108" s="584"/>
      <c r="E108" s="654"/>
      <c r="F108" s="269" t="s">
        <v>328</v>
      </c>
      <c r="G108" s="538" t="s">
        <v>758</v>
      </c>
      <c r="H108" s="538"/>
      <c r="I108" s="543"/>
    </row>
    <row r="109" spans="2:9" ht="21" customHeight="1" x14ac:dyDescent="0.15">
      <c r="B109" s="582"/>
      <c r="C109" s="583"/>
      <c r="D109" s="584"/>
      <c r="E109" s="61" t="s">
        <v>36</v>
      </c>
      <c r="F109" s="640" t="s">
        <v>759</v>
      </c>
      <c r="G109" s="640"/>
      <c r="H109" s="640"/>
      <c r="I109" s="702"/>
    </row>
    <row r="110" spans="2:9" ht="21" customHeight="1" x14ac:dyDescent="0.15">
      <c r="B110" s="582"/>
      <c r="C110" s="583"/>
      <c r="D110" s="584"/>
      <c r="E110" s="61" t="s">
        <v>106</v>
      </c>
      <c r="F110" s="640" t="s">
        <v>760</v>
      </c>
      <c r="G110" s="640"/>
      <c r="H110" s="640"/>
      <c r="I110" s="702"/>
    </row>
    <row r="111" spans="2:9" ht="21" customHeight="1" x14ac:dyDescent="0.15">
      <c r="B111" s="582"/>
      <c r="C111" s="583"/>
      <c r="D111" s="584"/>
      <c r="E111" s="61" t="s">
        <v>107</v>
      </c>
      <c r="F111" s="618" t="s">
        <v>761</v>
      </c>
      <c r="G111" s="618"/>
      <c r="H111" s="618"/>
      <c r="I111" s="619"/>
    </row>
    <row r="112" spans="2:9" ht="21" customHeight="1" x14ac:dyDescent="0.15">
      <c r="B112" s="582"/>
      <c r="C112" s="583"/>
      <c r="D112" s="584"/>
      <c r="E112" s="61" t="s">
        <v>630</v>
      </c>
      <c r="F112" s="618" t="s">
        <v>748</v>
      </c>
      <c r="G112" s="618"/>
      <c r="H112" s="618"/>
      <c r="I112" s="619"/>
    </row>
    <row r="113" spans="2:9" ht="21" customHeight="1" x14ac:dyDescent="0.15">
      <c r="B113" s="582"/>
      <c r="C113" s="583"/>
      <c r="D113" s="584"/>
      <c r="E113" s="654" t="s">
        <v>108</v>
      </c>
      <c r="F113" s="508" t="s">
        <v>762</v>
      </c>
      <c r="G113" s="509"/>
      <c r="I113" s="169"/>
    </row>
    <row r="114" spans="2:9" ht="21" customHeight="1" x14ac:dyDescent="0.15">
      <c r="B114" s="582"/>
      <c r="C114" s="583"/>
      <c r="D114" s="584"/>
      <c r="E114" s="654"/>
      <c r="F114" s="269" t="s">
        <v>328</v>
      </c>
      <c r="G114" s="538"/>
      <c r="H114" s="538"/>
      <c r="I114" s="543"/>
    </row>
    <row r="115" spans="2:9" ht="21" customHeight="1" x14ac:dyDescent="0.15">
      <c r="B115" s="582"/>
      <c r="C115" s="583"/>
      <c r="D115" s="584"/>
      <c r="E115" s="61" t="s">
        <v>36</v>
      </c>
      <c r="F115" s="640" t="s">
        <v>1010</v>
      </c>
      <c r="G115" s="640"/>
      <c r="H115" s="640"/>
      <c r="I115" s="702"/>
    </row>
    <row r="116" spans="2:9" ht="21" customHeight="1" x14ac:dyDescent="0.15">
      <c r="B116" s="582"/>
      <c r="C116" s="583"/>
      <c r="D116" s="584"/>
      <c r="E116" s="61" t="s">
        <v>106</v>
      </c>
      <c r="F116" s="640" t="s">
        <v>763</v>
      </c>
      <c r="G116" s="640"/>
      <c r="H116" s="640"/>
      <c r="I116" s="702"/>
    </row>
    <row r="117" spans="2:9" ht="21" customHeight="1" x14ac:dyDescent="0.15">
      <c r="B117" s="582"/>
      <c r="C117" s="583"/>
      <c r="D117" s="584"/>
      <c r="E117" s="61" t="s">
        <v>107</v>
      </c>
      <c r="F117" s="637" t="s">
        <v>764</v>
      </c>
      <c r="G117" s="638"/>
      <c r="H117" s="638"/>
      <c r="I117" s="639"/>
    </row>
    <row r="118" spans="2:9" ht="21" customHeight="1" x14ac:dyDescent="0.15">
      <c r="B118" s="582"/>
      <c r="C118" s="583"/>
      <c r="D118" s="584"/>
      <c r="E118" s="61" t="s">
        <v>630</v>
      </c>
      <c r="F118" s="618" t="s">
        <v>748</v>
      </c>
      <c r="G118" s="618"/>
      <c r="H118" s="618"/>
      <c r="I118" s="619"/>
    </row>
    <row r="119" spans="2:9" ht="21" customHeight="1" x14ac:dyDescent="0.15">
      <c r="B119" s="582"/>
      <c r="C119" s="583"/>
      <c r="D119" s="584"/>
      <c r="E119" s="654" t="s">
        <v>108</v>
      </c>
      <c r="F119" s="508" t="s">
        <v>762</v>
      </c>
      <c r="G119" s="509"/>
      <c r="I119" s="169"/>
    </row>
    <row r="120" spans="2:9" ht="21" customHeight="1" x14ac:dyDescent="0.15">
      <c r="B120" s="582"/>
      <c r="C120" s="583"/>
      <c r="D120" s="584"/>
      <c r="E120" s="654"/>
      <c r="F120" s="269" t="s">
        <v>328</v>
      </c>
      <c r="G120" s="538"/>
      <c r="H120" s="538"/>
      <c r="I120" s="543"/>
    </row>
    <row r="121" spans="2:9" ht="21" customHeight="1" x14ac:dyDescent="0.15">
      <c r="B121" s="582"/>
      <c r="C121" s="583"/>
      <c r="D121" s="584"/>
      <c r="E121" s="61" t="s">
        <v>36</v>
      </c>
      <c r="F121" s="700" t="s">
        <v>1030</v>
      </c>
      <c r="G121" s="700"/>
      <c r="H121" s="700"/>
      <c r="I121" s="701"/>
    </row>
    <row r="122" spans="2:9" ht="21" customHeight="1" x14ac:dyDescent="0.15">
      <c r="B122" s="582"/>
      <c r="C122" s="583"/>
      <c r="D122" s="584"/>
      <c r="E122" s="61" t="s">
        <v>106</v>
      </c>
      <c r="F122" s="640" t="s">
        <v>1028</v>
      </c>
      <c r="G122" s="640"/>
      <c r="H122" s="640"/>
      <c r="I122" s="702"/>
    </row>
    <row r="123" spans="2:9" ht="21" customHeight="1" x14ac:dyDescent="0.15">
      <c r="B123" s="582"/>
      <c r="C123" s="583"/>
      <c r="D123" s="584"/>
      <c r="E123" s="61" t="s">
        <v>107</v>
      </c>
      <c r="F123" s="637" t="s">
        <v>1029</v>
      </c>
      <c r="G123" s="638"/>
      <c r="H123" s="638"/>
      <c r="I123" s="639"/>
    </row>
    <row r="124" spans="2:9" ht="21" customHeight="1" x14ac:dyDescent="0.15">
      <c r="B124" s="582"/>
      <c r="C124" s="583"/>
      <c r="D124" s="584"/>
      <c r="E124" s="61" t="s">
        <v>630</v>
      </c>
      <c r="F124" s="618" t="s">
        <v>748</v>
      </c>
      <c r="G124" s="618"/>
      <c r="H124" s="618"/>
      <c r="I124" s="619"/>
    </row>
    <row r="125" spans="2:9" ht="21" customHeight="1" x14ac:dyDescent="0.15">
      <c r="B125" s="582"/>
      <c r="C125" s="583"/>
      <c r="D125" s="584"/>
      <c r="E125" s="654" t="s">
        <v>108</v>
      </c>
      <c r="F125" s="508" t="s">
        <v>762</v>
      </c>
      <c r="G125" s="509"/>
      <c r="I125" s="169"/>
    </row>
    <row r="126" spans="2:9" ht="21" customHeight="1" x14ac:dyDescent="0.15">
      <c r="B126" s="721"/>
      <c r="C126" s="722"/>
      <c r="D126" s="723"/>
      <c r="E126" s="654"/>
      <c r="F126" s="269" t="s">
        <v>328</v>
      </c>
      <c r="G126" s="538"/>
      <c r="H126" s="538"/>
      <c r="I126" s="543"/>
    </row>
    <row r="127" spans="2:9" ht="21" customHeight="1" x14ac:dyDescent="0.15">
      <c r="B127" s="650" t="s">
        <v>109</v>
      </c>
      <c r="C127" s="524"/>
      <c r="D127" s="562"/>
      <c r="E127" s="61" t="s">
        <v>36</v>
      </c>
      <c r="F127" s="640" t="s">
        <v>765</v>
      </c>
      <c r="G127" s="640"/>
      <c r="H127" s="640"/>
      <c r="I127" s="702"/>
    </row>
    <row r="128" spans="2:9" ht="21" customHeight="1" x14ac:dyDescent="0.15">
      <c r="B128" s="650"/>
      <c r="C128" s="524"/>
      <c r="D128" s="562"/>
      <c r="E128" s="61" t="s">
        <v>106</v>
      </c>
      <c r="F128" s="640" t="s">
        <v>766</v>
      </c>
      <c r="G128" s="640"/>
      <c r="H128" s="640"/>
      <c r="I128" s="702"/>
    </row>
    <row r="129" spans="2:9" ht="21" customHeight="1" x14ac:dyDescent="0.15">
      <c r="B129" s="650"/>
      <c r="C129" s="524"/>
      <c r="D129" s="562"/>
      <c r="E129" s="654" t="s">
        <v>108</v>
      </c>
      <c r="F129" s="508" t="s">
        <v>767</v>
      </c>
      <c r="G129" s="509"/>
      <c r="I129" s="169"/>
    </row>
    <row r="130" spans="2:9" ht="21" customHeight="1" x14ac:dyDescent="0.15">
      <c r="B130" s="650"/>
      <c r="C130" s="524"/>
      <c r="D130" s="562"/>
      <c r="E130" s="654"/>
      <c r="F130" s="269" t="s">
        <v>328</v>
      </c>
      <c r="G130" s="538"/>
      <c r="H130" s="538"/>
      <c r="I130" s="543"/>
    </row>
    <row r="131" spans="2:9" ht="21" customHeight="1" x14ac:dyDescent="0.15">
      <c r="B131" s="662" t="s">
        <v>1015</v>
      </c>
      <c r="C131" s="663"/>
      <c r="D131" s="664"/>
      <c r="E131" s="128" t="s">
        <v>36</v>
      </c>
      <c r="F131" s="724" t="s">
        <v>1016</v>
      </c>
      <c r="G131" s="724"/>
      <c r="H131" s="724"/>
      <c r="I131" s="725"/>
    </row>
    <row r="132" spans="2:9" ht="21" customHeight="1" x14ac:dyDescent="0.15">
      <c r="B132" s="650"/>
      <c r="C132" s="524"/>
      <c r="D132" s="562"/>
      <c r="E132" s="61" t="s">
        <v>106</v>
      </c>
      <c r="F132" s="640" t="s">
        <v>1017</v>
      </c>
      <c r="G132" s="640"/>
      <c r="H132" s="640"/>
      <c r="I132" s="702"/>
    </row>
    <row r="133" spans="2:9" ht="21" customHeight="1" x14ac:dyDescent="0.15">
      <c r="B133" s="650"/>
      <c r="C133" s="524"/>
      <c r="D133" s="562"/>
      <c r="E133" s="654" t="s">
        <v>108</v>
      </c>
      <c r="F133" s="508" t="s">
        <v>767</v>
      </c>
      <c r="G133" s="509"/>
      <c r="I133" s="169"/>
    </row>
    <row r="134" spans="2:9" ht="21" customHeight="1" thickBot="1" x14ac:dyDescent="0.2">
      <c r="B134" s="685"/>
      <c r="C134" s="686"/>
      <c r="D134" s="687"/>
      <c r="E134" s="726"/>
      <c r="F134" s="342" t="s">
        <v>328</v>
      </c>
      <c r="G134" s="493"/>
      <c r="H134" s="493"/>
      <c r="I134" s="727"/>
    </row>
    <row r="135" spans="2:9" ht="21" customHeight="1" x14ac:dyDescent="0.15"/>
    <row r="136" spans="2:9" ht="21" customHeight="1" thickBot="1" x14ac:dyDescent="0.2">
      <c r="B136" s="548" t="s">
        <v>536</v>
      </c>
      <c r="C136" s="548"/>
      <c r="D136" s="548"/>
      <c r="E136" s="548"/>
      <c r="F136" s="548"/>
      <c r="G136" s="548"/>
      <c r="H136" s="83"/>
      <c r="I136" s="83"/>
    </row>
    <row r="137" spans="2:9" ht="21" customHeight="1" x14ac:dyDescent="0.15">
      <c r="B137" s="705" t="s">
        <v>110</v>
      </c>
      <c r="C137" s="706"/>
      <c r="D137" s="706"/>
      <c r="E137" s="707"/>
      <c r="F137" s="713" t="s">
        <v>741</v>
      </c>
      <c r="G137" s="714"/>
      <c r="H137" s="167"/>
      <c r="I137" s="168"/>
    </row>
    <row r="138" spans="2:9" ht="21" customHeight="1" x14ac:dyDescent="0.15">
      <c r="B138" s="650"/>
      <c r="C138" s="524"/>
      <c r="D138" s="524"/>
      <c r="E138" s="562"/>
      <c r="F138" s="270" t="s">
        <v>328</v>
      </c>
      <c r="G138" s="538" t="s">
        <v>1042</v>
      </c>
      <c r="H138" s="538"/>
      <c r="I138" s="543"/>
    </row>
    <row r="139" spans="2:9" ht="48.75" customHeight="1" x14ac:dyDescent="0.15">
      <c r="B139" s="650" t="s">
        <v>111</v>
      </c>
      <c r="C139" s="524"/>
      <c r="D139" s="524"/>
      <c r="E139" s="562"/>
      <c r="F139" s="637" t="s">
        <v>1043</v>
      </c>
      <c r="G139" s="638"/>
      <c r="H139" s="638"/>
      <c r="I139" s="639"/>
    </row>
    <row r="140" spans="2:9" ht="21" customHeight="1" x14ac:dyDescent="0.15">
      <c r="B140" s="650" t="s">
        <v>112</v>
      </c>
      <c r="C140" s="524"/>
      <c r="D140" s="524"/>
      <c r="E140" s="562"/>
      <c r="F140" s="637" t="s">
        <v>1040</v>
      </c>
      <c r="G140" s="638"/>
      <c r="H140" s="638"/>
      <c r="I140" s="639"/>
    </row>
    <row r="141" spans="2:9" ht="21" customHeight="1" x14ac:dyDescent="0.15">
      <c r="B141" s="650" t="s">
        <v>113</v>
      </c>
      <c r="C141" s="524"/>
      <c r="D141" s="524"/>
      <c r="E141" s="562"/>
      <c r="F141" s="272"/>
      <c r="G141" s="61" t="s">
        <v>255</v>
      </c>
      <c r="H141" s="651" t="s">
        <v>1045</v>
      </c>
      <c r="I141" s="652"/>
    </row>
    <row r="142" spans="2:9" ht="21" customHeight="1" x14ac:dyDescent="0.15">
      <c r="B142" s="650" t="s">
        <v>44</v>
      </c>
      <c r="C142" s="524"/>
      <c r="D142" s="524"/>
      <c r="E142" s="562"/>
      <c r="F142" s="618" t="s">
        <v>1041</v>
      </c>
      <c r="G142" s="618"/>
      <c r="H142" s="618"/>
      <c r="I142" s="619"/>
    </row>
    <row r="143" spans="2:9" ht="21" customHeight="1" x14ac:dyDescent="0.15">
      <c r="B143" s="650" t="s">
        <v>114</v>
      </c>
      <c r="C143" s="524"/>
      <c r="D143" s="524"/>
      <c r="E143" s="562"/>
      <c r="F143" s="272"/>
      <c r="G143" s="61" t="s">
        <v>256</v>
      </c>
      <c r="H143" s="618" t="s">
        <v>1039</v>
      </c>
      <c r="I143" s="619"/>
    </row>
    <row r="144" spans="2:9" ht="21" customHeight="1" x14ac:dyDescent="0.15">
      <c r="B144" s="620" t="s">
        <v>120</v>
      </c>
      <c r="C144" s="621"/>
      <c r="D144" s="550"/>
      <c r="E144" s="61" t="s">
        <v>115</v>
      </c>
      <c r="F144" s="272" t="s">
        <v>693</v>
      </c>
      <c r="G144" s="61" t="s">
        <v>273</v>
      </c>
      <c r="H144" s="618"/>
      <c r="I144" s="619"/>
    </row>
    <row r="145" spans="2:9" ht="21" customHeight="1" x14ac:dyDescent="0.15">
      <c r="B145" s="620"/>
      <c r="C145" s="621"/>
      <c r="D145" s="550"/>
      <c r="E145" s="61" t="s">
        <v>116</v>
      </c>
      <c r="F145" s="272" t="s">
        <v>705</v>
      </c>
      <c r="G145" s="61" t="s">
        <v>273</v>
      </c>
      <c r="H145" s="618"/>
      <c r="I145" s="619"/>
    </row>
    <row r="146" spans="2:9" ht="21" customHeight="1" x14ac:dyDescent="0.15">
      <c r="B146" s="620"/>
      <c r="C146" s="621"/>
      <c r="D146" s="550"/>
      <c r="E146" s="61" t="s">
        <v>117</v>
      </c>
      <c r="F146" s="272" t="s">
        <v>693</v>
      </c>
      <c r="G146" s="61" t="s">
        <v>273</v>
      </c>
      <c r="H146" s="618" t="s">
        <v>1044</v>
      </c>
      <c r="I146" s="619"/>
    </row>
    <row r="147" spans="2:9" ht="21" customHeight="1" x14ac:dyDescent="0.15">
      <c r="B147" s="620"/>
      <c r="C147" s="621"/>
      <c r="D147" s="550"/>
      <c r="E147" s="61" t="s">
        <v>118</v>
      </c>
      <c r="F147" s="272" t="s">
        <v>705</v>
      </c>
      <c r="G147" s="61" t="s">
        <v>273</v>
      </c>
      <c r="H147" s="618"/>
      <c r="I147" s="619"/>
    </row>
    <row r="148" spans="2:9" ht="21" customHeight="1" thickBot="1" x14ac:dyDescent="0.2">
      <c r="B148" s="710"/>
      <c r="C148" s="711"/>
      <c r="D148" s="712"/>
      <c r="E148" s="61" t="s">
        <v>427</v>
      </c>
      <c r="F148" s="272" t="s">
        <v>705</v>
      </c>
      <c r="G148" s="61" t="s">
        <v>273</v>
      </c>
      <c r="H148" s="618"/>
      <c r="I148" s="619"/>
    </row>
    <row r="149" spans="2:9" ht="21" customHeight="1" thickBot="1" x14ac:dyDescent="0.2">
      <c r="B149" s="710"/>
      <c r="C149" s="711"/>
      <c r="D149" s="712"/>
      <c r="E149" s="274" t="s">
        <v>119</v>
      </c>
      <c r="F149" s="250" t="s">
        <v>705</v>
      </c>
      <c r="G149" s="274" t="s">
        <v>273</v>
      </c>
      <c r="H149" s="618"/>
      <c r="I149" s="619"/>
    </row>
    <row r="150" spans="2:9" ht="21" customHeight="1" x14ac:dyDescent="0.15"/>
    <row r="151" spans="2:9" ht="21" customHeight="1" thickBot="1" x14ac:dyDescent="0.2">
      <c r="B151" s="548" t="s">
        <v>121</v>
      </c>
      <c r="C151" s="548"/>
      <c r="D151" s="548"/>
      <c r="E151" s="548"/>
      <c r="F151"/>
      <c r="G151"/>
      <c r="H151"/>
      <c r="I151"/>
    </row>
    <row r="152" spans="2:9" ht="21" customHeight="1" x14ac:dyDescent="0.15">
      <c r="B152" s="705" t="s">
        <v>122</v>
      </c>
      <c r="C152" s="706"/>
      <c r="D152" s="707"/>
      <c r="E152" s="713" t="s">
        <v>768</v>
      </c>
      <c r="F152" s="714"/>
      <c r="G152" s="641"/>
      <c r="H152" s="641"/>
      <c r="I152" s="642"/>
    </row>
    <row r="153" spans="2:9" ht="35.25" customHeight="1" x14ac:dyDescent="0.15">
      <c r="B153" s="650" t="s">
        <v>46</v>
      </c>
      <c r="C153" s="524"/>
      <c r="D153" s="562"/>
      <c r="E153" s="637" t="s">
        <v>774</v>
      </c>
      <c r="F153" s="638"/>
      <c r="G153" s="638"/>
      <c r="H153" s="638"/>
      <c r="I153" s="639"/>
    </row>
    <row r="154" spans="2:9" ht="93" customHeight="1" x14ac:dyDescent="0.15">
      <c r="B154" s="650" t="s">
        <v>47</v>
      </c>
      <c r="C154" s="524"/>
      <c r="D154" s="562"/>
      <c r="E154" s="640" t="s">
        <v>769</v>
      </c>
      <c r="F154" s="618"/>
      <c r="G154" s="618"/>
      <c r="H154" s="618"/>
      <c r="I154" s="619"/>
    </row>
    <row r="155" spans="2:9" ht="74.25" customHeight="1" x14ac:dyDescent="0.15">
      <c r="B155" s="620" t="s">
        <v>123</v>
      </c>
      <c r="C155" s="621"/>
      <c r="D155" s="550"/>
      <c r="E155" s="654" t="s">
        <v>124</v>
      </c>
      <c r="F155" s="654"/>
      <c r="G155" s="637" t="s">
        <v>770</v>
      </c>
      <c r="H155" s="638"/>
      <c r="I155" s="639"/>
    </row>
    <row r="156" spans="2:9" ht="21" customHeight="1" x14ac:dyDescent="0.15">
      <c r="B156" s="620"/>
      <c r="C156" s="621"/>
      <c r="D156" s="550"/>
      <c r="E156" s="654" t="s">
        <v>125</v>
      </c>
      <c r="F156" s="654"/>
      <c r="G156" s="715" t="s">
        <v>771</v>
      </c>
      <c r="H156" s="715"/>
      <c r="I156" s="716"/>
    </row>
    <row r="157" spans="2:9" ht="21" customHeight="1" x14ac:dyDescent="0.15">
      <c r="B157" s="650" t="s">
        <v>126</v>
      </c>
      <c r="C157" s="524"/>
      <c r="D157" s="562"/>
      <c r="E157" s="129">
        <v>1</v>
      </c>
      <c r="F157" s="101" t="s">
        <v>407</v>
      </c>
      <c r="G157" s="101"/>
      <c r="H157" s="101"/>
      <c r="I157" s="109"/>
    </row>
    <row r="158" spans="2:9" ht="21" customHeight="1" x14ac:dyDescent="0.15">
      <c r="B158" s="620" t="s">
        <v>377</v>
      </c>
      <c r="C158" s="621"/>
      <c r="D158" s="550"/>
      <c r="E158" s="653" t="s">
        <v>693</v>
      </c>
      <c r="F158" s="537" t="s">
        <v>261</v>
      </c>
      <c r="G158" s="612" t="s">
        <v>772</v>
      </c>
      <c r="H158" s="613"/>
      <c r="I158" s="614"/>
    </row>
    <row r="159" spans="2:9" ht="21" customHeight="1" x14ac:dyDescent="0.15">
      <c r="B159" s="620"/>
      <c r="C159" s="621"/>
      <c r="D159" s="550"/>
      <c r="E159" s="653"/>
      <c r="F159" s="590"/>
      <c r="G159" s="615"/>
      <c r="H159" s="616"/>
      <c r="I159" s="617"/>
    </row>
    <row r="160" spans="2:9" ht="21" customHeight="1" x14ac:dyDescent="0.15">
      <c r="B160" s="650" t="s">
        <v>366</v>
      </c>
      <c r="C160" s="524"/>
      <c r="D160" s="562"/>
      <c r="E160" s="80">
        <v>70</v>
      </c>
      <c r="F160" s="81" t="s">
        <v>367</v>
      </c>
      <c r="G160" s="81"/>
      <c r="H160" s="81"/>
      <c r="I160" s="82"/>
    </row>
    <row r="161" spans="2:9" ht="21" customHeight="1" thickBot="1" x14ac:dyDescent="0.2">
      <c r="B161" s="685" t="s">
        <v>45</v>
      </c>
      <c r="C161" s="686"/>
      <c r="D161" s="687"/>
      <c r="E161" s="717" t="s">
        <v>773</v>
      </c>
      <c r="F161" s="718"/>
      <c r="G161" s="718"/>
      <c r="H161" s="718"/>
      <c r="I161" s="719"/>
    </row>
    <row r="162" spans="2:9" ht="18.75" customHeight="1" x14ac:dyDescent="0.15"/>
    <row r="163" spans="2:9" ht="18.75" customHeight="1" x14ac:dyDescent="0.15"/>
    <row r="164" spans="2:9" ht="18.75" customHeight="1" x14ac:dyDescent="0.15"/>
    <row r="165" spans="2:9" ht="18.75" customHeight="1" x14ac:dyDescent="0.15"/>
    <row r="166" spans="2:9" ht="18.75" customHeight="1" x14ac:dyDescent="0.15"/>
    <row r="167" spans="2:9" ht="18.75" customHeight="1" x14ac:dyDescent="0.15"/>
    <row r="168" spans="2:9" ht="18.75" customHeight="1" x14ac:dyDescent="0.15"/>
    <row r="169" spans="2:9" ht="18.75" customHeight="1" x14ac:dyDescent="0.15"/>
    <row r="170" spans="2:9" ht="18.75" customHeight="1" x14ac:dyDescent="0.15"/>
    <row r="171" spans="2:9" ht="18.75" customHeight="1" x14ac:dyDescent="0.15"/>
    <row r="172" spans="2:9" ht="18.75" customHeight="1" x14ac:dyDescent="0.15"/>
    <row r="173" spans="2:9" ht="18.75" customHeight="1" x14ac:dyDescent="0.15"/>
    <row r="174" spans="2:9" ht="18.75" customHeight="1" x14ac:dyDescent="0.15"/>
    <row r="175" spans="2:9" ht="18.75" customHeight="1" x14ac:dyDescent="0.15"/>
    <row r="176" spans="2:9"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sheetData>
  <mergeCells count="209">
    <mergeCell ref="B79:D98"/>
    <mergeCell ref="B99:D126"/>
    <mergeCell ref="E95:E96"/>
    <mergeCell ref="F95:G95"/>
    <mergeCell ref="G96:I96"/>
    <mergeCell ref="F115:I115"/>
    <mergeCell ref="B131:D134"/>
    <mergeCell ref="F131:I131"/>
    <mergeCell ref="F132:I132"/>
    <mergeCell ref="E133:E134"/>
    <mergeCell ref="F133:G133"/>
    <mergeCell ref="G134:I134"/>
    <mergeCell ref="F100:I100"/>
    <mergeCell ref="E101:E102"/>
    <mergeCell ref="F85:I85"/>
    <mergeCell ref="F86:I86"/>
    <mergeCell ref="F87:I87"/>
    <mergeCell ref="F88:I88"/>
    <mergeCell ref="F94:I94"/>
    <mergeCell ref="F103:I103"/>
    <mergeCell ref="F116:I116"/>
    <mergeCell ref="E89:E90"/>
    <mergeCell ref="F89:G89"/>
    <mergeCell ref="G90:I90"/>
    <mergeCell ref="F91:I91"/>
    <mergeCell ref="F92:I92"/>
    <mergeCell ref="F93:I93"/>
    <mergeCell ref="F101:G101"/>
    <mergeCell ref="G102:I102"/>
    <mergeCell ref="B161:D161"/>
    <mergeCell ref="B155:D156"/>
    <mergeCell ref="B153:D153"/>
    <mergeCell ref="B154:D154"/>
    <mergeCell ref="E155:F155"/>
    <mergeCell ref="F137:G137"/>
    <mergeCell ref="E152:F152"/>
    <mergeCell ref="G156:I156"/>
    <mergeCell ref="E161:I161"/>
    <mergeCell ref="F158:F159"/>
    <mergeCell ref="B157:D157"/>
    <mergeCell ref="B158:D159"/>
    <mergeCell ref="F106:I106"/>
    <mergeCell ref="E125:E126"/>
    <mergeCell ref="F125:G125"/>
    <mergeCell ref="B142:E142"/>
    <mergeCell ref="B137:E138"/>
    <mergeCell ref="G126:I126"/>
    <mergeCell ref="B141:E141"/>
    <mergeCell ref="B76:E76"/>
    <mergeCell ref="E71:I71"/>
    <mergeCell ref="B152:D152"/>
    <mergeCell ref="B74:D74"/>
    <mergeCell ref="F72:I72"/>
    <mergeCell ref="E70:I70"/>
    <mergeCell ref="B136:G136"/>
    <mergeCell ref="B144:D149"/>
    <mergeCell ref="B139:E139"/>
    <mergeCell ref="B140:E140"/>
    <mergeCell ref="B151:E151"/>
    <mergeCell ref="H149:I149"/>
    <mergeCell ref="H146:I146"/>
    <mergeCell ref="F139:I139"/>
    <mergeCell ref="G138:I138"/>
    <mergeCell ref="H148:I148"/>
    <mergeCell ref="F109:I109"/>
    <mergeCell ref="F110:I110"/>
    <mergeCell ref="F111:I111"/>
    <mergeCell ref="F112:I112"/>
    <mergeCell ref="E113:E114"/>
    <mergeCell ref="F113:G113"/>
    <mergeCell ref="H145:I145"/>
    <mergeCell ref="F105:I105"/>
    <mergeCell ref="H144:I144"/>
    <mergeCell ref="B143:E143"/>
    <mergeCell ref="F142:I142"/>
    <mergeCell ref="F140:I140"/>
    <mergeCell ref="F123:I123"/>
    <mergeCell ref="G114:I114"/>
    <mergeCell ref="E107:E108"/>
    <mergeCell ref="F107:G107"/>
    <mergeCell ref="G108:I108"/>
    <mergeCell ref="F117:I117"/>
    <mergeCell ref="F118:I118"/>
    <mergeCell ref="E119:E120"/>
    <mergeCell ref="F119:G119"/>
    <mergeCell ref="G120:I120"/>
    <mergeCell ref="F128:I128"/>
    <mergeCell ref="B72:D73"/>
    <mergeCell ref="E74:I74"/>
    <mergeCell ref="F81:I81"/>
    <mergeCell ref="H143:I143"/>
    <mergeCell ref="F82:I82"/>
    <mergeCell ref="F124:I124"/>
    <mergeCell ref="F121:I121"/>
    <mergeCell ref="F127:I127"/>
    <mergeCell ref="B127:D130"/>
    <mergeCell ref="E129:E130"/>
    <mergeCell ref="E83:E84"/>
    <mergeCell ref="F80:I80"/>
    <mergeCell ref="F83:G83"/>
    <mergeCell ref="F79:I79"/>
    <mergeCell ref="E77:G77"/>
    <mergeCell ref="G84:I84"/>
    <mergeCell ref="E73:I73"/>
    <mergeCell ref="B77:D78"/>
    <mergeCell ref="F78:I78"/>
    <mergeCell ref="F104:I104"/>
    <mergeCell ref="F97:I97"/>
    <mergeCell ref="F98:I98"/>
    <mergeCell ref="F99:I99"/>
    <mergeCell ref="F122:I122"/>
    <mergeCell ref="B15:D16"/>
    <mergeCell ref="F58:I58"/>
    <mergeCell ref="E59:I59"/>
    <mergeCell ref="B60:D61"/>
    <mergeCell ref="B53:D54"/>
    <mergeCell ref="B58:D59"/>
    <mergeCell ref="F16:I16"/>
    <mergeCell ref="B32:C33"/>
    <mergeCell ref="B29:C31"/>
    <mergeCell ref="F17:I17"/>
    <mergeCell ref="B19:E19"/>
    <mergeCell ref="B17:E17"/>
    <mergeCell ref="B21:I21"/>
    <mergeCell ref="E22:I22"/>
    <mergeCell ref="E34:I34"/>
    <mergeCell ref="B23:C28"/>
    <mergeCell ref="B34:D34"/>
    <mergeCell ref="E25:I25"/>
    <mergeCell ref="E26:I26"/>
    <mergeCell ref="E35:I35"/>
    <mergeCell ref="F28:I28"/>
    <mergeCell ref="F31:I31"/>
    <mergeCell ref="F32:I32"/>
    <mergeCell ref="E23:I23"/>
    <mergeCell ref="B160:D160"/>
    <mergeCell ref="H141:I141"/>
    <mergeCell ref="G130:I130"/>
    <mergeCell ref="E158:E159"/>
    <mergeCell ref="E156:F156"/>
    <mergeCell ref="B1:I1"/>
    <mergeCell ref="B2:D2"/>
    <mergeCell ref="B5:E6"/>
    <mergeCell ref="F8:I8"/>
    <mergeCell ref="F3:I4"/>
    <mergeCell ref="F5:I6"/>
    <mergeCell ref="F7:I7"/>
    <mergeCell ref="B3:E4"/>
    <mergeCell ref="F10:I10"/>
    <mergeCell ref="B7:D7"/>
    <mergeCell ref="F14:I14"/>
    <mergeCell ref="C14:E14"/>
    <mergeCell ref="B8:D8"/>
    <mergeCell ref="B10:D10"/>
    <mergeCell ref="C13:E13"/>
    <mergeCell ref="F13:I13"/>
    <mergeCell ref="B9:D9"/>
    <mergeCell ref="F11:I11"/>
    <mergeCell ref="F9:I9"/>
    <mergeCell ref="G158:I159"/>
    <mergeCell ref="H147:I147"/>
    <mergeCell ref="L11:M11"/>
    <mergeCell ref="B18:E18"/>
    <mergeCell ref="F18:I18"/>
    <mergeCell ref="B11:D11"/>
    <mergeCell ref="B12:D12"/>
    <mergeCell ref="B35:D35"/>
    <mergeCell ref="B22:D22"/>
    <mergeCell ref="F19:I19"/>
    <mergeCell ref="G155:I155"/>
    <mergeCell ref="E154:I154"/>
    <mergeCell ref="E153:I153"/>
    <mergeCell ref="G152:I152"/>
    <mergeCell ref="F129:G129"/>
    <mergeCell ref="F12:I12"/>
    <mergeCell ref="F15:I15"/>
    <mergeCell ref="E63:I63"/>
    <mergeCell ref="E53:E54"/>
    <mergeCell ref="E39:F39"/>
    <mergeCell ref="F36:I36"/>
    <mergeCell ref="F27:I27"/>
    <mergeCell ref="B56:F56"/>
    <mergeCell ref="E50:F50"/>
    <mergeCell ref="B70:D71"/>
    <mergeCell ref="E47:F47"/>
    <mergeCell ref="B62:D63"/>
    <mergeCell ref="F62:I62"/>
    <mergeCell ref="E48:F48"/>
    <mergeCell ref="E52:F52"/>
    <mergeCell ref="B64:D64"/>
    <mergeCell ref="B57:F57"/>
    <mergeCell ref="E69:I69"/>
    <mergeCell ref="E64:I64"/>
    <mergeCell ref="B67:I67"/>
    <mergeCell ref="B66:F66"/>
    <mergeCell ref="B68:D69"/>
    <mergeCell ref="F68:I68"/>
    <mergeCell ref="E24:I24"/>
    <mergeCell ref="F53:H53"/>
    <mergeCell ref="E60:I61"/>
    <mergeCell ref="B45:D52"/>
    <mergeCell ref="B36:D36"/>
    <mergeCell ref="H38:I38"/>
    <mergeCell ref="E29:I29"/>
    <mergeCell ref="E30:I30"/>
    <mergeCell ref="E33:I33"/>
    <mergeCell ref="E38:F38"/>
    <mergeCell ref="B37:D44"/>
    <mergeCell ref="H48:I48"/>
  </mergeCells>
  <phoneticPr fontId="2"/>
  <dataValidations count="10">
    <dataValidation type="list" allowBlank="1" showInputMessage="1" showErrorMessage="1" sqref="E53:E54 F141 F143:F149 E158:E159 E31:E32 E36 E27:E28 G37:G52">
      <formula1>"あり,なし"</formula1>
    </dataValidation>
    <dataValidation type="list" allowBlank="1" showInputMessage="1" showErrorMessage="1" sqref="E77">
      <formula1>"救急車の手配,入退院の付き添い,通院介助,救急車の手配、入退院の付き添い,救急車の手配、入退院の付き添い、通院介助,その他"</formula1>
    </dataValidation>
    <dataValidation type="list" allowBlank="1" showInputMessage="1" showErrorMessage="1" sqref="F119 F125 F83 F113 F107 F95 F89 F101 F129 F133">
      <formula1>"訪問診療,急変時の対応,訪問診療、急変時の対応,その他"</formula1>
    </dataValidation>
    <dataValidation type="list" allowBlank="1" showInputMessage="1" showErrorMessage="1" sqref="F137">
      <formula1>"一時介護室へ移る場合,介護居室へ移る場合,その他"</formula1>
    </dataValidation>
    <dataValidation type="list" allowBlank="1" showInputMessage="1" showErrorMessage="1" sqref="E152:F152">
      <formula1>"自立,自立、要支援,自立、要支援、要介護,要支援、要介護,要介護"</formula1>
    </dataValidation>
    <dataValidation type="list" allowBlank="1" showInputMessage="1" showErrorMessage="1" sqref="E8:E12 E15">
      <formula1>"自ら実施,委託,自ら実施・委託,なし"</formula1>
    </dataValidation>
    <dataValidation type="list" allowBlank="1" showInputMessage="1" showErrorMessage="1" sqref="B74:D74">
      <formula1>"連携内容,協力内容"</formula1>
    </dataValidation>
    <dataValidation type="list" allowBlank="1" showInputMessage="1" showErrorMessage="1" sqref="F40:F41 F44:F46 F37 F49 F51">
      <formula1>"（Ⅰ）,（Ⅱ）"</formula1>
    </dataValidation>
    <dataValidation type="list" allowBlank="1" showInputMessage="1" showErrorMessage="1" sqref="F42">
      <formula1>"（Ⅰ）,（Ⅱ）,（Ⅲ）"</formula1>
    </dataValidation>
    <dataValidation type="list" allowBlank="1" showInputMessage="1" showErrorMessage="1" sqref="F43">
      <formula1>"（Ⅰ）,（Ⅱ）,（Ⅲ）,（Ⅳ）,（Ⅴ）"</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3" manualBreakCount="3">
    <brk id="20" max="9" man="1"/>
    <brk id="55" max="9" man="1"/>
    <brk id="13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32"/>
  <sheetViews>
    <sheetView showGridLines="0" view="pageBreakPreview" topLeftCell="A49" zoomScale="85" zoomScaleNormal="85" zoomScaleSheetLayoutView="85" workbookViewId="0">
      <selection activeCell="G67" sqref="G67"/>
    </sheetView>
  </sheetViews>
  <sheetFormatPr defaultRowHeight="22.5" customHeight="1" x14ac:dyDescent="0.15"/>
  <cols>
    <col min="1" max="1" width="2.625" style="10" customWidth="1"/>
    <col min="2" max="2" width="4" style="10" customWidth="1"/>
    <col min="3" max="3" width="11.5" style="10" customWidth="1"/>
    <col min="4" max="13" width="7.625" style="10" customWidth="1"/>
    <col min="14" max="14" width="3.375" customWidth="1"/>
    <col min="15" max="17" width="13" customWidth="1"/>
  </cols>
  <sheetData>
    <row r="1" spans="1:18" ht="21" customHeight="1" x14ac:dyDescent="0.15">
      <c r="A1" s="9" t="s">
        <v>127</v>
      </c>
      <c r="B1" s="149" t="s">
        <v>390</v>
      </c>
      <c r="C1" s="149"/>
      <c r="D1" s="149"/>
      <c r="E1" s="149"/>
      <c r="F1" s="149"/>
      <c r="G1" s="149"/>
      <c r="H1" s="149"/>
      <c r="I1" s="149"/>
      <c r="J1" s="149"/>
      <c r="K1" s="149"/>
      <c r="L1" s="149"/>
      <c r="M1" s="149"/>
    </row>
    <row r="2" spans="1:18" ht="21" customHeight="1" thickBot="1" x14ac:dyDescent="0.2">
      <c r="A2" s="9"/>
      <c r="B2" s="787" t="s">
        <v>144</v>
      </c>
      <c r="C2" s="548"/>
      <c r="D2" s="548"/>
      <c r="E2" s="9"/>
      <c r="F2" s="9"/>
      <c r="G2" s="9"/>
      <c r="H2" s="9"/>
      <c r="I2" s="9"/>
      <c r="J2" s="9"/>
      <c r="K2" s="9"/>
      <c r="L2" s="9"/>
      <c r="M2" s="9"/>
    </row>
    <row r="3" spans="1:18" ht="21" customHeight="1" x14ac:dyDescent="0.15">
      <c r="B3" s="783"/>
      <c r="C3" s="784"/>
      <c r="D3" s="743" t="s">
        <v>143</v>
      </c>
      <c r="E3" s="744"/>
      <c r="F3" s="744"/>
      <c r="G3" s="732" t="s">
        <v>404</v>
      </c>
      <c r="H3" s="732"/>
      <c r="I3" s="732"/>
      <c r="J3" s="747" t="s">
        <v>549</v>
      </c>
      <c r="K3" s="747"/>
      <c r="L3" s="747"/>
      <c r="M3" s="748"/>
      <c r="R3" s="174"/>
    </row>
    <row r="4" spans="1:18" ht="21" customHeight="1" x14ac:dyDescent="0.15">
      <c r="B4" s="785"/>
      <c r="C4" s="786"/>
      <c r="D4" s="745" t="s">
        <v>39</v>
      </c>
      <c r="E4" s="746"/>
      <c r="F4" s="746"/>
      <c r="G4" s="733"/>
      <c r="H4" s="733"/>
      <c r="I4" s="733"/>
      <c r="J4" s="749"/>
      <c r="K4" s="749"/>
      <c r="L4" s="749"/>
      <c r="M4" s="750"/>
    </row>
    <row r="5" spans="1:18" ht="21" customHeight="1" x14ac:dyDescent="0.15">
      <c r="B5" s="785"/>
      <c r="C5" s="786"/>
      <c r="D5" s="175"/>
      <c r="E5" s="31" t="s">
        <v>38</v>
      </c>
      <c r="F5" s="31" t="s">
        <v>40</v>
      </c>
      <c r="G5" s="733"/>
      <c r="H5" s="733"/>
      <c r="I5" s="733"/>
      <c r="J5" s="749"/>
      <c r="K5" s="749"/>
      <c r="L5" s="749"/>
      <c r="M5" s="750"/>
    </row>
    <row r="6" spans="1:18" ht="21" customHeight="1" x14ac:dyDescent="0.15">
      <c r="B6" s="742" t="s">
        <v>77</v>
      </c>
      <c r="C6" s="657"/>
      <c r="D6" s="176">
        <f>SUM(E6+F6)</f>
        <v>1</v>
      </c>
      <c r="E6" s="176" t="s">
        <v>361</v>
      </c>
      <c r="F6" s="176" t="s">
        <v>776</v>
      </c>
      <c r="G6" s="736">
        <f>D6/70*100</f>
        <v>1.4285714285714286</v>
      </c>
      <c r="H6" s="737"/>
      <c r="I6" s="738"/>
      <c r="J6" s="734"/>
      <c r="K6" s="734"/>
      <c r="L6" s="734"/>
      <c r="M6" s="735"/>
    </row>
    <row r="7" spans="1:18" ht="21" customHeight="1" x14ac:dyDescent="0.15">
      <c r="B7" s="751" t="s">
        <v>41</v>
      </c>
      <c r="C7" s="752"/>
      <c r="D7" s="176">
        <f t="shared" ref="D7:D16" si="0">SUM(E7+F7)</f>
        <v>1</v>
      </c>
      <c r="E7" s="176" t="s">
        <v>361</v>
      </c>
      <c r="F7" s="176" t="s">
        <v>776</v>
      </c>
      <c r="G7" s="736">
        <f>D7/70*100</f>
        <v>1.4285714285714286</v>
      </c>
      <c r="H7" s="737"/>
      <c r="I7" s="738"/>
      <c r="J7" s="734"/>
      <c r="K7" s="734"/>
      <c r="L7" s="734"/>
      <c r="M7" s="735"/>
    </row>
    <row r="8" spans="1:18" ht="21" customHeight="1" x14ac:dyDescent="0.15">
      <c r="B8" s="742" t="s">
        <v>128</v>
      </c>
      <c r="C8" s="562"/>
      <c r="D8" s="176">
        <f t="shared" si="0"/>
        <v>0</v>
      </c>
      <c r="E8" s="176" t="s">
        <v>776</v>
      </c>
      <c r="F8" s="176" t="s">
        <v>776</v>
      </c>
      <c r="G8" s="736">
        <f t="shared" ref="G8:G14" si="1">D8/70*100</f>
        <v>0</v>
      </c>
      <c r="H8" s="737"/>
      <c r="I8" s="738"/>
      <c r="J8" s="734"/>
      <c r="K8" s="734"/>
      <c r="L8" s="734"/>
      <c r="M8" s="735"/>
    </row>
    <row r="9" spans="1:18" ht="21" customHeight="1" x14ac:dyDescent="0.15">
      <c r="B9" s="19"/>
      <c r="C9" s="67" t="s">
        <v>42</v>
      </c>
      <c r="D9" s="176" t="s">
        <v>1035</v>
      </c>
      <c r="E9" s="176" t="s">
        <v>1034</v>
      </c>
      <c r="F9" s="176" t="s">
        <v>1036</v>
      </c>
      <c r="G9" s="739">
        <v>19.100000000000001</v>
      </c>
      <c r="H9" s="740"/>
      <c r="I9" s="741"/>
      <c r="J9" s="734"/>
      <c r="K9" s="734"/>
      <c r="L9" s="734"/>
      <c r="M9" s="735"/>
    </row>
    <row r="10" spans="1:18" ht="21" customHeight="1" x14ac:dyDescent="0.15">
      <c r="B10" s="20"/>
      <c r="C10" s="67" t="s">
        <v>129</v>
      </c>
      <c r="D10" s="176">
        <f t="shared" si="0"/>
        <v>4</v>
      </c>
      <c r="E10" s="176" t="s">
        <v>777</v>
      </c>
      <c r="F10" s="176" t="s">
        <v>361</v>
      </c>
      <c r="G10" s="739">
        <v>3.8</v>
      </c>
      <c r="H10" s="740"/>
      <c r="I10" s="741"/>
      <c r="J10" s="734"/>
      <c r="K10" s="734"/>
      <c r="L10" s="734"/>
      <c r="M10" s="735"/>
    </row>
    <row r="11" spans="1:18" ht="21" customHeight="1" x14ac:dyDescent="0.15">
      <c r="B11" s="751" t="s">
        <v>130</v>
      </c>
      <c r="C11" s="562"/>
      <c r="D11" s="176">
        <f t="shared" si="0"/>
        <v>1</v>
      </c>
      <c r="E11" s="176" t="s">
        <v>361</v>
      </c>
      <c r="F11" s="176" t="s">
        <v>776</v>
      </c>
      <c r="G11" s="736">
        <f t="shared" si="1"/>
        <v>1.4285714285714286</v>
      </c>
      <c r="H11" s="737"/>
      <c r="I11" s="738"/>
      <c r="J11" s="734" t="s">
        <v>779</v>
      </c>
      <c r="K11" s="734"/>
      <c r="L11" s="734"/>
      <c r="M11" s="735"/>
    </row>
    <row r="12" spans="1:18" ht="21" customHeight="1" x14ac:dyDescent="0.15">
      <c r="B12" s="751" t="s">
        <v>43</v>
      </c>
      <c r="C12" s="562"/>
      <c r="D12" s="176">
        <f t="shared" si="0"/>
        <v>1</v>
      </c>
      <c r="E12" s="176" t="s">
        <v>361</v>
      </c>
      <c r="F12" s="176" t="s">
        <v>776</v>
      </c>
      <c r="G12" s="736">
        <f t="shared" si="1"/>
        <v>1.4285714285714286</v>
      </c>
      <c r="H12" s="737"/>
      <c r="I12" s="738"/>
      <c r="J12" s="734"/>
      <c r="K12" s="734"/>
      <c r="L12" s="734"/>
      <c r="M12" s="735"/>
    </row>
    <row r="13" spans="1:18" ht="21" customHeight="1" x14ac:dyDescent="0.15">
      <c r="B13" s="751" t="s">
        <v>131</v>
      </c>
      <c r="C13" s="562"/>
      <c r="D13" s="176">
        <f t="shared" si="0"/>
        <v>0</v>
      </c>
      <c r="E13" s="176" t="s">
        <v>776</v>
      </c>
      <c r="F13" s="176" t="s">
        <v>776</v>
      </c>
      <c r="G13" s="736">
        <f t="shared" si="1"/>
        <v>0</v>
      </c>
      <c r="H13" s="737"/>
      <c r="I13" s="738"/>
      <c r="J13" s="734"/>
      <c r="K13" s="734"/>
      <c r="L13" s="734"/>
      <c r="M13" s="735"/>
    </row>
    <row r="14" spans="1:18" ht="21" customHeight="1" x14ac:dyDescent="0.15">
      <c r="B14" s="751" t="s">
        <v>132</v>
      </c>
      <c r="C14" s="562"/>
      <c r="D14" s="176">
        <f t="shared" si="0"/>
        <v>0</v>
      </c>
      <c r="E14" s="176" t="s">
        <v>776</v>
      </c>
      <c r="F14" s="176" t="s">
        <v>776</v>
      </c>
      <c r="G14" s="736">
        <f t="shared" si="1"/>
        <v>0</v>
      </c>
      <c r="H14" s="737"/>
      <c r="I14" s="738"/>
      <c r="J14" s="734"/>
      <c r="K14" s="734"/>
      <c r="L14" s="734"/>
      <c r="M14" s="735"/>
    </row>
    <row r="15" spans="1:18" ht="21" customHeight="1" x14ac:dyDescent="0.15">
      <c r="B15" s="751" t="s">
        <v>133</v>
      </c>
      <c r="C15" s="562"/>
      <c r="D15" s="176">
        <f t="shared" si="0"/>
        <v>2</v>
      </c>
      <c r="E15" s="176" t="s">
        <v>361</v>
      </c>
      <c r="F15" s="176" t="s">
        <v>361</v>
      </c>
      <c r="G15" s="739">
        <v>1.3</v>
      </c>
      <c r="H15" s="740"/>
      <c r="I15" s="741"/>
      <c r="J15" s="734"/>
      <c r="K15" s="734"/>
      <c r="L15" s="734"/>
      <c r="M15" s="735"/>
    </row>
    <row r="16" spans="1:18" ht="21" customHeight="1" x14ac:dyDescent="0.15">
      <c r="B16" s="751" t="s">
        <v>134</v>
      </c>
      <c r="C16" s="562"/>
      <c r="D16" s="176">
        <f t="shared" si="0"/>
        <v>4</v>
      </c>
      <c r="E16" s="176" t="s">
        <v>776</v>
      </c>
      <c r="F16" s="176" t="s">
        <v>786</v>
      </c>
      <c r="G16" s="739">
        <v>1.5</v>
      </c>
      <c r="H16" s="740"/>
      <c r="I16" s="741"/>
      <c r="J16" s="734"/>
      <c r="K16" s="734"/>
      <c r="L16" s="734"/>
      <c r="M16" s="735"/>
    </row>
    <row r="17" spans="2:15" ht="21" customHeight="1" thickBot="1" x14ac:dyDescent="0.2">
      <c r="B17" s="778" t="s">
        <v>540</v>
      </c>
      <c r="C17" s="779"/>
      <c r="D17" s="779"/>
      <c r="E17" s="779"/>
      <c r="F17" s="779"/>
      <c r="G17" s="779"/>
      <c r="H17" s="779"/>
      <c r="I17" s="780"/>
      <c r="J17" s="177">
        <v>40</v>
      </c>
      <c r="K17" s="178" t="s">
        <v>405</v>
      </c>
      <c r="L17" s="178"/>
      <c r="M17" s="179"/>
    </row>
    <row r="18" spans="2:15" ht="21" customHeight="1" x14ac:dyDescent="0.15"/>
    <row r="19" spans="2:15" ht="21" customHeight="1" thickBot="1" x14ac:dyDescent="0.2">
      <c r="B19" s="765" t="s">
        <v>145</v>
      </c>
      <c r="C19" s="765"/>
      <c r="D19" s="765"/>
      <c r="E19" s="765"/>
      <c r="F19" s="766"/>
      <c r="G19" s="180"/>
    </row>
    <row r="20" spans="2:15" ht="21" customHeight="1" x14ac:dyDescent="0.15">
      <c r="B20" s="788"/>
      <c r="C20" s="789"/>
      <c r="D20" s="784"/>
      <c r="E20" s="764" t="s">
        <v>39</v>
      </c>
      <c r="F20" s="605"/>
      <c r="G20" s="605"/>
      <c r="H20" s="605"/>
      <c r="I20" s="605"/>
      <c r="J20" s="605"/>
      <c r="K20" s="758" t="s">
        <v>382</v>
      </c>
      <c r="L20" s="759"/>
      <c r="M20" s="760"/>
    </row>
    <row r="21" spans="2:15" ht="21" customHeight="1" x14ac:dyDescent="0.15">
      <c r="B21" s="790"/>
      <c r="C21" s="791"/>
      <c r="D21" s="792"/>
      <c r="E21" s="781"/>
      <c r="F21" s="782"/>
      <c r="G21" s="733" t="s">
        <v>38</v>
      </c>
      <c r="H21" s="733"/>
      <c r="I21" s="733" t="s">
        <v>40</v>
      </c>
      <c r="J21" s="733"/>
      <c r="K21" s="761"/>
      <c r="L21" s="762"/>
      <c r="M21" s="763"/>
    </row>
    <row r="22" spans="2:15" ht="21" customHeight="1" x14ac:dyDescent="0.15">
      <c r="B22" s="755" t="s">
        <v>780</v>
      </c>
      <c r="C22" s="756"/>
      <c r="D22" s="757"/>
      <c r="E22" s="753">
        <f>SUM(G22,I22)</f>
        <v>0</v>
      </c>
      <c r="F22" s="754"/>
      <c r="G22" s="729">
        <v>0</v>
      </c>
      <c r="H22" s="729"/>
      <c r="I22" s="729">
        <v>0</v>
      </c>
      <c r="J22" s="729"/>
      <c r="K22" s="775"/>
      <c r="L22" s="776"/>
      <c r="M22" s="777"/>
      <c r="N22" s="174"/>
      <c r="O22" s="55"/>
    </row>
    <row r="23" spans="2:15" ht="21" customHeight="1" x14ac:dyDescent="0.15">
      <c r="B23" s="755" t="s">
        <v>781</v>
      </c>
      <c r="C23" s="756"/>
      <c r="D23" s="757"/>
      <c r="E23" s="753">
        <f>SUM(G23,I23)</f>
        <v>10</v>
      </c>
      <c r="F23" s="754"/>
      <c r="G23" s="729">
        <v>9</v>
      </c>
      <c r="H23" s="729"/>
      <c r="I23" s="729">
        <v>1</v>
      </c>
      <c r="J23" s="729"/>
      <c r="K23" s="775"/>
      <c r="L23" s="776"/>
      <c r="M23" s="777"/>
      <c r="O23" s="55"/>
    </row>
    <row r="24" spans="2:15" ht="27.75" customHeight="1" x14ac:dyDescent="0.15">
      <c r="B24" s="770" t="s">
        <v>782</v>
      </c>
      <c r="C24" s="771"/>
      <c r="D24" s="772"/>
      <c r="E24" s="753">
        <f>SUM(G24,I24)</f>
        <v>0</v>
      </c>
      <c r="F24" s="754"/>
      <c r="G24" s="729">
        <v>0</v>
      </c>
      <c r="H24" s="729"/>
      <c r="I24" s="729">
        <v>0</v>
      </c>
      <c r="J24" s="729"/>
      <c r="K24" s="775"/>
      <c r="L24" s="776"/>
      <c r="M24" s="777"/>
      <c r="O24" s="174"/>
    </row>
    <row r="25" spans="2:15" ht="21" customHeight="1" x14ac:dyDescent="0.15">
      <c r="B25" s="770" t="s">
        <v>783</v>
      </c>
      <c r="C25" s="771"/>
      <c r="D25" s="772"/>
      <c r="E25" s="753">
        <f>SUM(G25,I25)</f>
        <v>6</v>
      </c>
      <c r="F25" s="754"/>
      <c r="G25" s="729">
        <v>5</v>
      </c>
      <c r="H25" s="729"/>
      <c r="I25" s="729">
        <v>1</v>
      </c>
      <c r="J25" s="729"/>
      <c r="K25" s="775"/>
      <c r="L25" s="776"/>
      <c r="M25" s="777"/>
    </row>
    <row r="26" spans="2:15" ht="21" customHeight="1" thickBot="1" x14ac:dyDescent="0.2">
      <c r="B26" s="767"/>
      <c r="C26" s="768"/>
      <c r="D26" s="769"/>
      <c r="E26" s="825"/>
      <c r="F26" s="825"/>
      <c r="G26" s="774"/>
      <c r="H26" s="774"/>
      <c r="I26" s="774"/>
      <c r="J26" s="774"/>
      <c r="K26" s="822"/>
      <c r="L26" s="823"/>
      <c r="M26" s="824"/>
    </row>
    <row r="27" spans="2:15" ht="21" customHeight="1" x14ac:dyDescent="0.15">
      <c r="B27" s="149"/>
      <c r="C27"/>
      <c r="D27"/>
      <c r="E27"/>
      <c r="F27"/>
      <c r="G27"/>
    </row>
    <row r="28" spans="2:15" ht="21" customHeight="1" thickBot="1" x14ac:dyDescent="0.2">
      <c r="B28" s="765" t="s">
        <v>155</v>
      </c>
      <c r="C28" s="765"/>
      <c r="D28" s="765"/>
      <c r="E28" s="765"/>
      <c r="F28" s="765"/>
      <c r="G28" s="180"/>
    </row>
    <row r="29" spans="2:15" ht="21" customHeight="1" x14ac:dyDescent="0.15">
      <c r="B29" s="788"/>
      <c r="C29" s="789"/>
      <c r="D29" s="784"/>
      <c r="E29" s="773" t="s">
        <v>39</v>
      </c>
      <c r="F29" s="773"/>
      <c r="G29" s="764"/>
      <c r="H29" s="826"/>
      <c r="I29" s="827"/>
      <c r="J29" s="829"/>
      <c r="K29" s="826"/>
      <c r="L29" s="827"/>
      <c r="M29" s="828"/>
    </row>
    <row r="30" spans="2:15" ht="21" customHeight="1" x14ac:dyDescent="0.15">
      <c r="B30" s="790"/>
      <c r="C30" s="791"/>
      <c r="D30" s="792"/>
      <c r="E30" s="532"/>
      <c r="F30" s="532"/>
      <c r="G30" s="532"/>
      <c r="H30" s="733" t="s">
        <v>38</v>
      </c>
      <c r="I30" s="654"/>
      <c r="J30" s="654"/>
      <c r="K30" s="733" t="s">
        <v>40</v>
      </c>
      <c r="L30" s="654"/>
      <c r="M30" s="797"/>
    </row>
    <row r="31" spans="2:15" ht="21" customHeight="1" x14ac:dyDescent="0.15">
      <c r="B31" s="731" t="s">
        <v>378</v>
      </c>
      <c r="C31" s="654"/>
      <c r="D31" s="654"/>
      <c r="E31" s="728" t="str">
        <f>H31</f>
        <v>1</v>
      </c>
      <c r="F31" s="729"/>
      <c r="G31" s="729"/>
      <c r="H31" s="728" t="s">
        <v>361</v>
      </c>
      <c r="I31" s="729"/>
      <c r="J31" s="729"/>
      <c r="K31" s="728" t="s">
        <v>776</v>
      </c>
      <c r="L31" s="729"/>
      <c r="M31" s="730"/>
    </row>
    <row r="32" spans="2:15" ht="21" customHeight="1" x14ac:dyDescent="0.15">
      <c r="B32" s="731" t="s">
        <v>156</v>
      </c>
      <c r="C32" s="654"/>
      <c r="D32" s="654"/>
      <c r="E32" s="729">
        <v>0</v>
      </c>
      <c r="F32" s="729"/>
      <c r="G32" s="729"/>
      <c r="H32" s="728" t="s">
        <v>776</v>
      </c>
      <c r="I32" s="729"/>
      <c r="J32" s="729"/>
      <c r="K32" s="728" t="s">
        <v>776</v>
      </c>
      <c r="L32" s="729"/>
      <c r="M32" s="730"/>
    </row>
    <row r="33" spans="2:13" ht="21" customHeight="1" x14ac:dyDescent="0.15">
      <c r="B33" s="731" t="s">
        <v>157</v>
      </c>
      <c r="C33" s="654"/>
      <c r="D33" s="654"/>
      <c r="E33" s="729">
        <v>0</v>
      </c>
      <c r="F33" s="729"/>
      <c r="G33" s="729"/>
      <c r="H33" s="728" t="s">
        <v>776</v>
      </c>
      <c r="I33" s="729"/>
      <c r="J33" s="729"/>
      <c r="K33" s="728" t="s">
        <v>776</v>
      </c>
      <c r="L33" s="729"/>
      <c r="M33" s="730"/>
    </row>
    <row r="34" spans="2:13" ht="21" customHeight="1" x14ac:dyDescent="0.15">
      <c r="B34" s="751" t="s">
        <v>158</v>
      </c>
      <c r="C34" s="524"/>
      <c r="D34" s="562"/>
      <c r="E34" s="729">
        <v>0</v>
      </c>
      <c r="F34" s="729"/>
      <c r="G34" s="729"/>
      <c r="H34" s="728" t="s">
        <v>776</v>
      </c>
      <c r="I34" s="729"/>
      <c r="J34" s="729"/>
      <c r="K34" s="728" t="s">
        <v>776</v>
      </c>
      <c r="L34" s="729"/>
      <c r="M34" s="730"/>
    </row>
    <row r="35" spans="2:13" ht="21" customHeight="1" x14ac:dyDescent="0.15">
      <c r="B35" s="731" t="s">
        <v>588</v>
      </c>
      <c r="C35" s="654"/>
      <c r="D35" s="654"/>
      <c r="E35" s="729">
        <v>0</v>
      </c>
      <c r="F35" s="729"/>
      <c r="G35" s="729"/>
      <c r="H35" s="728" t="s">
        <v>776</v>
      </c>
      <c r="I35" s="729"/>
      <c r="J35" s="729"/>
      <c r="K35" s="728" t="s">
        <v>776</v>
      </c>
      <c r="L35" s="729"/>
      <c r="M35" s="730"/>
    </row>
    <row r="36" spans="2:13" ht="21" customHeight="1" x14ac:dyDescent="0.15">
      <c r="B36" s="854" t="s">
        <v>413</v>
      </c>
      <c r="C36" s="531"/>
      <c r="D36" s="531"/>
      <c r="E36" s="729">
        <v>0</v>
      </c>
      <c r="F36" s="729"/>
      <c r="G36" s="729"/>
      <c r="H36" s="728" t="s">
        <v>776</v>
      </c>
      <c r="I36" s="729"/>
      <c r="J36" s="729"/>
      <c r="K36" s="728" t="s">
        <v>776</v>
      </c>
      <c r="L36" s="729"/>
      <c r="M36" s="730"/>
    </row>
    <row r="37" spans="2:13" ht="21" customHeight="1" x14ac:dyDescent="0.15">
      <c r="B37" s="731" t="s">
        <v>586</v>
      </c>
      <c r="C37" s="654"/>
      <c r="D37" s="654"/>
      <c r="E37" s="729">
        <v>0</v>
      </c>
      <c r="F37" s="729"/>
      <c r="G37" s="729"/>
      <c r="H37" s="728" t="s">
        <v>776</v>
      </c>
      <c r="I37" s="729"/>
      <c r="J37" s="729"/>
      <c r="K37" s="728" t="s">
        <v>776</v>
      </c>
      <c r="L37" s="729"/>
      <c r="M37" s="730"/>
    </row>
    <row r="38" spans="2:13" ht="21" customHeight="1" thickBot="1" x14ac:dyDescent="0.2">
      <c r="B38" s="798" t="s">
        <v>587</v>
      </c>
      <c r="C38" s="799"/>
      <c r="D38" s="799"/>
      <c r="E38" s="774">
        <v>0</v>
      </c>
      <c r="F38" s="774"/>
      <c r="G38" s="774"/>
      <c r="H38" s="844" t="s">
        <v>776</v>
      </c>
      <c r="I38" s="774"/>
      <c r="J38" s="774"/>
      <c r="K38" s="844" t="s">
        <v>776</v>
      </c>
      <c r="L38" s="774"/>
      <c r="M38" s="845"/>
    </row>
    <row r="39" spans="2:13" ht="21" customHeight="1" x14ac:dyDescent="0.15">
      <c r="B39" s="149"/>
      <c r="C39"/>
      <c r="D39"/>
      <c r="E39"/>
      <c r="F39"/>
      <c r="G39"/>
    </row>
    <row r="40" spans="2:13" ht="21" customHeight="1" thickBot="1" x14ac:dyDescent="0.2">
      <c r="B40" s="149" t="s">
        <v>381</v>
      </c>
      <c r="C40"/>
      <c r="D40"/>
      <c r="E40"/>
      <c r="F40"/>
      <c r="G40"/>
    </row>
    <row r="41" spans="2:13" ht="21" customHeight="1" x14ac:dyDescent="0.15">
      <c r="B41" s="850" t="s">
        <v>784</v>
      </c>
      <c r="C41" s="851"/>
      <c r="D41" s="851"/>
      <c r="E41" s="851"/>
      <c r="F41" s="851"/>
      <c r="G41" s="851"/>
      <c r="H41" s="851"/>
      <c r="I41" s="851"/>
      <c r="J41" s="851"/>
      <c r="K41" s="851"/>
      <c r="L41" s="851"/>
      <c r="M41" s="852"/>
    </row>
    <row r="42" spans="2:13" ht="21" customHeight="1" x14ac:dyDescent="0.15">
      <c r="B42" s="853"/>
      <c r="C42" s="835"/>
      <c r="D42" s="835"/>
      <c r="E42" s="654" t="s">
        <v>159</v>
      </c>
      <c r="F42" s="654"/>
      <c r="G42" s="654"/>
      <c r="H42" s="654"/>
      <c r="I42" s="733" t="s">
        <v>392</v>
      </c>
      <c r="J42" s="654"/>
      <c r="K42" s="654"/>
      <c r="L42" s="654"/>
      <c r="M42" s="797"/>
    </row>
    <row r="43" spans="2:13" ht="21" customHeight="1" x14ac:dyDescent="0.15">
      <c r="B43" s="731" t="s">
        <v>129</v>
      </c>
      <c r="C43" s="654"/>
      <c r="D43" s="654"/>
      <c r="E43" s="858">
        <v>0</v>
      </c>
      <c r="F43" s="753"/>
      <c r="G43" s="753"/>
      <c r="H43" s="124" t="s">
        <v>314</v>
      </c>
      <c r="I43" s="860" t="s">
        <v>776</v>
      </c>
      <c r="J43" s="861"/>
      <c r="K43" s="861"/>
      <c r="L43" s="861"/>
      <c r="M43" s="59" t="s">
        <v>316</v>
      </c>
    </row>
    <row r="44" spans="2:13" ht="21" customHeight="1" x14ac:dyDescent="0.15">
      <c r="B44" s="731" t="s">
        <v>42</v>
      </c>
      <c r="C44" s="654"/>
      <c r="D44" s="654"/>
      <c r="E44" s="858">
        <v>2</v>
      </c>
      <c r="F44" s="753"/>
      <c r="G44" s="753"/>
      <c r="H44" s="138" t="s">
        <v>315</v>
      </c>
      <c r="I44" s="860" t="s">
        <v>778</v>
      </c>
      <c r="J44" s="861"/>
      <c r="K44" s="861"/>
      <c r="L44" s="861"/>
      <c r="M44" s="59" t="s">
        <v>316</v>
      </c>
    </row>
    <row r="45" spans="2:13" ht="21" customHeight="1" x14ac:dyDescent="0.15">
      <c r="B45" s="846" t="s">
        <v>41</v>
      </c>
      <c r="C45" s="796"/>
      <c r="D45" s="796"/>
      <c r="E45" s="864">
        <v>0</v>
      </c>
      <c r="F45" s="865"/>
      <c r="G45" s="865"/>
      <c r="H45" s="122" t="s">
        <v>315</v>
      </c>
      <c r="I45" s="862" t="s">
        <v>776</v>
      </c>
      <c r="J45" s="863"/>
      <c r="K45" s="863"/>
      <c r="L45" s="863"/>
      <c r="M45" s="182" t="s">
        <v>314</v>
      </c>
    </row>
    <row r="46" spans="2:13" ht="21" customHeight="1" thickBot="1" x14ac:dyDescent="0.2">
      <c r="B46" s="847"/>
      <c r="C46" s="848"/>
      <c r="D46" s="848"/>
      <c r="E46" s="849"/>
      <c r="F46" s="825"/>
      <c r="G46" s="825"/>
      <c r="H46" s="183" t="s">
        <v>314</v>
      </c>
      <c r="I46" s="800"/>
      <c r="J46" s="801"/>
      <c r="K46" s="801"/>
      <c r="L46" s="801"/>
      <c r="M46" s="148" t="s">
        <v>314</v>
      </c>
    </row>
    <row r="47" spans="2:13" ht="21" customHeight="1" x14ac:dyDescent="0.15">
      <c r="B47" s="149"/>
      <c r="C47"/>
      <c r="D47"/>
      <c r="E47"/>
      <c r="F47"/>
      <c r="G47"/>
    </row>
    <row r="48" spans="2:13" ht="21" customHeight="1" thickBot="1" x14ac:dyDescent="0.2">
      <c r="B48" s="843" t="s">
        <v>463</v>
      </c>
      <c r="C48" s="843"/>
      <c r="D48" s="843"/>
      <c r="E48" s="843"/>
      <c r="F48" s="843"/>
      <c r="G48" s="843"/>
      <c r="H48" s="843"/>
      <c r="I48" s="843"/>
      <c r="J48" s="843"/>
      <c r="K48" s="843"/>
      <c r="L48" s="843"/>
      <c r="M48" s="843"/>
    </row>
    <row r="49" spans="2:13" ht="21" customHeight="1" x14ac:dyDescent="0.15">
      <c r="B49" s="809" t="s">
        <v>274</v>
      </c>
      <c r="C49" s="810"/>
      <c r="D49" s="810"/>
      <c r="E49" s="859" t="s">
        <v>364</v>
      </c>
      <c r="F49" s="859"/>
      <c r="G49" s="859"/>
      <c r="H49" s="859"/>
      <c r="I49" s="859"/>
      <c r="J49" s="859"/>
      <c r="K49" s="855" t="s">
        <v>785</v>
      </c>
      <c r="L49" s="856"/>
      <c r="M49" s="857"/>
    </row>
    <row r="50" spans="2:13" ht="24.95" customHeight="1" x14ac:dyDescent="0.15">
      <c r="B50" s="811"/>
      <c r="C50" s="812"/>
      <c r="D50" s="812"/>
      <c r="E50" s="646" t="s">
        <v>160</v>
      </c>
      <c r="F50" s="646"/>
      <c r="G50" s="646"/>
      <c r="H50" s="646"/>
      <c r="I50" s="646"/>
      <c r="J50" s="646"/>
      <c r="K50" s="815" t="s">
        <v>1037</v>
      </c>
      <c r="L50" s="816"/>
      <c r="M50" s="820" t="s">
        <v>332</v>
      </c>
    </row>
    <row r="51" spans="2:13" ht="24.95" customHeight="1" x14ac:dyDescent="0.15">
      <c r="B51" s="811"/>
      <c r="C51" s="812"/>
      <c r="D51" s="812"/>
      <c r="E51" s="802" t="s">
        <v>161</v>
      </c>
      <c r="F51" s="802"/>
      <c r="G51" s="802"/>
      <c r="H51" s="802"/>
      <c r="I51" s="802"/>
      <c r="J51" s="802"/>
      <c r="K51" s="817"/>
      <c r="L51" s="818"/>
      <c r="M51" s="821"/>
    </row>
    <row r="52" spans="2:13" ht="21" customHeight="1" x14ac:dyDescent="0.15">
      <c r="B52" s="803" t="s">
        <v>275</v>
      </c>
      <c r="C52" s="804"/>
      <c r="D52" s="804"/>
      <c r="E52" s="589"/>
      <c r="F52" s="589" t="s">
        <v>162</v>
      </c>
      <c r="G52" s="589"/>
      <c r="H52" s="589"/>
      <c r="I52" s="867"/>
      <c r="J52" s="868"/>
      <c r="K52" s="868"/>
      <c r="L52" s="868"/>
      <c r="M52" s="160" t="s">
        <v>316</v>
      </c>
    </row>
    <row r="53" spans="2:13" ht="21" customHeight="1" x14ac:dyDescent="0.15">
      <c r="B53" s="805"/>
      <c r="C53" s="804"/>
      <c r="D53" s="804"/>
      <c r="E53" s="589"/>
      <c r="F53" s="589" t="s">
        <v>163</v>
      </c>
      <c r="G53" s="589"/>
      <c r="H53" s="589"/>
      <c r="I53" s="589"/>
      <c r="J53" s="589"/>
      <c r="K53" s="589"/>
      <c r="L53" s="589"/>
      <c r="M53" s="813"/>
    </row>
    <row r="54" spans="2:13" ht="21" customHeight="1" x14ac:dyDescent="0.15">
      <c r="B54" s="805"/>
      <c r="C54" s="804"/>
      <c r="D54" s="804"/>
      <c r="E54" s="589"/>
      <c r="F54" s="589" t="s">
        <v>1031</v>
      </c>
      <c r="G54" s="589"/>
      <c r="H54" s="589"/>
      <c r="I54" s="589"/>
      <c r="J54" s="589"/>
      <c r="K54" s="589"/>
      <c r="L54" s="589"/>
      <c r="M54" s="813"/>
    </row>
    <row r="55" spans="2:13" ht="21" customHeight="1" thickBot="1" x14ac:dyDescent="0.2">
      <c r="B55" s="806"/>
      <c r="C55" s="807"/>
      <c r="D55" s="807"/>
      <c r="E55" s="808"/>
      <c r="F55" s="808" t="s">
        <v>164</v>
      </c>
      <c r="G55" s="808"/>
      <c r="H55" s="808"/>
      <c r="I55" s="808"/>
      <c r="J55" s="808"/>
      <c r="K55" s="808"/>
      <c r="L55" s="808"/>
      <c r="M55" s="814"/>
    </row>
    <row r="56" spans="2:13" ht="21" customHeight="1" x14ac:dyDescent="0.15">
      <c r="B56" s="184"/>
      <c r="C56" s="184"/>
      <c r="D56" s="184"/>
      <c r="E56"/>
      <c r="F56"/>
      <c r="G56"/>
      <c r="H56"/>
      <c r="I56"/>
      <c r="J56"/>
      <c r="K56"/>
      <c r="L56"/>
      <c r="M56"/>
    </row>
    <row r="57" spans="2:13" ht="21" customHeight="1" thickBot="1" x14ac:dyDescent="0.2">
      <c r="B57" s="819" t="s">
        <v>165</v>
      </c>
      <c r="C57" s="819"/>
      <c r="D57"/>
      <c r="E57"/>
      <c r="F57"/>
      <c r="G57"/>
    </row>
    <row r="58" spans="2:13" ht="21" customHeight="1" x14ac:dyDescent="0.15">
      <c r="B58" s="795" t="s">
        <v>77</v>
      </c>
      <c r="C58" s="773"/>
      <c r="D58" s="793" t="s">
        <v>141</v>
      </c>
      <c r="E58" s="773"/>
      <c r="F58" s="773"/>
      <c r="G58" s="773"/>
      <c r="H58" s="773"/>
      <c r="I58" s="185" t="s">
        <v>705</v>
      </c>
      <c r="J58" s="186"/>
      <c r="K58" s="186"/>
      <c r="L58" s="186"/>
      <c r="M58" s="187"/>
    </row>
    <row r="59" spans="2:13" ht="36" customHeight="1" x14ac:dyDescent="0.15">
      <c r="B59" s="520"/>
      <c r="C59" s="796"/>
      <c r="D59" s="794" t="s">
        <v>257</v>
      </c>
      <c r="E59" s="562"/>
      <c r="F59" s="188" t="s">
        <v>693</v>
      </c>
      <c r="G59" s="866" t="s">
        <v>142</v>
      </c>
      <c r="H59" s="531"/>
      <c r="I59" s="542" t="s">
        <v>1014</v>
      </c>
      <c r="J59" s="538"/>
      <c r="K59" s="538"/>
      <c r="L59" s="538"/>
      <c r="M59" s="543"/>
    </row>
    <row r="60" spans="2:13" ht="21" customHeight="1" thickBot="1" x14ac:dyDescent="0.2">
      <c r="B60" s="834"/>
      <c r="C60" s="835"/>
      <c r="D60" s="733" t="s">
        <v>129</v>
      </c>
      <c r="E60" s="654"/>
      <c r="F60" s="733" t="s">
        <v>42</v>
      </c>
      <c r="G60" s="654"/>
      <c r="H60" s="733" t="s">
        <v>41</v>
      </c>
      <c r="I60" s="654"/>
      <c r="J60" s="832" t="s">
        <v>130</v>
      </c>
      <c r="K60" s="842"/>
      <c r="L60" s="832" t="s">
        <v>43</v>
      </c>
      <c r="M60" s="833"/>
    </row>
    <row r="61" spans="2:13" ht="21" customHeight="1" x14ac:dyDescent="0.15">
      <c r="B61" s="836"/>
      <c r="C61" s="837"/>
      <c r="D61" s="189" t="s">
        <v>38</v>
      </c>
      <c r="E61" s="189" t="s">
        <v>40</v>
      </c>
      <c r="F61" s="189" t="s">
        <v>38</v>
      </c>
      <c r="G61" s="189" t="s">
        <v>40</v>
      </c>
      <c r="H61" s="189" t="s">
        <v>38</v>
      </c>
      <c r="I61" s="189" t="s">
        <v>40</v>
      </c>
      <c r="J61" s="189" t="s">
        <v>38</v>
      </c>
      <c r="K61" s="189" t="s">
        <v>40</v>
      </c>
      <c r="L61" s="189" t="s">
        <v>38</v>
      </c>
      <c r="M61" s="190" t="s">
        <v>40</v>
      </c>
    </row>
    <row r="62" spans="2:13" ht="36" customHeight="1" x14ac:dyDescent="0.15">
      <c r="B62" s="838" t="s">
        <v>276</v>
      </c>
      <c r="C62" s="536"/>
      <c r="D62" s="181" t="s">
        <v>361</v>
      </c>
      <c r="E62" s="181" t="s">
        <v>361</v>
      </c>
      <c r="F62" s="181" t="s">
        <v>361</v>
      </c>
      <c r="G62" s="181" t="s">
        <v>776</v>
      </c>
      <c r="H62" s="181" t="s">
        <v>776</v>
      </c>
      <c r="I62" s="181" t="s">
        <v>776</v>
      </c>
      <c r="J62" s="181" t="s">
        <v>776</v>
      </c>
      <c r="K62" s="181" t="s">
        <v>776</v>
      </c>
      <c r="L62" s="181" t="s">
        <v>776</v>
      </c>
      <c r="M62" s="345" t="s">
        <v>776</v>
      </c>
    </row>
    <row r="63" spans="2:13" ht="36" customHeight="1" x14ac:dyDescent="0.15">
      <c r="B63" s="838" t="s">
        <v>277</v>
      </c>
      <c r="C63" s="536"/>
      <c r="D63" s="181" t="s">
        <v>361</v>
      </c>
      <c r="E63" s="181" t="s">
        <v>776</v>
      </c>
      <c r="F63" s="181" t="s">
        <v>361</v>
      </c>
      <c r="G63" s="181" t="s">
        <v>786</v>
      </c>
      <c r="H63" s="181" t="s">
        <v>361</v>
      </c>
      <c r="I63" s="181" t="s">
        <v>776</v>
      </c>
      <c r="J63" s="181" t="s">
        <v>776</v>
      </c>
      <c r="K63" s="181" t="s">
        <v>776</v>
      </c>
      <c r="L63" s="181" t="s">
        <v>776</v>
      </c>
      <c r="M63" s="345" t="s">
        <v>776</v>
      </c>
    </row>
    <row r="64" spans="2:13" ht="21" customHeight="1" x14ac:dyDescent="0.15">
      <c r="B64" s="839" t="s">
        <v>140</v>
      </c>
      <c r="C64" s="62" t="s">
        <v>135</v>
      </c>
      <c r="D64" s="181" t="s">
        <v>361</v>
      </c>
      <c r="E64" s="181" t="s">
        <v>776</v>
      </c>
      <c r="F64" s="181" t="s">
        <v>786</v>
      </c>
      <c r="G64" s="181" t="s">
        <v>776</v>
      </c>
      <c r="H64" s="181" t="s">
        <v>361</v>
      </c>
      <c r="I64" s="181" t="s">
        <v>776</v>
      </c>
      <c r="J64" s="181" t="s">
        <v>776</v>
      </c>
      <c r="K64" s="181" t="s">
        <v>776</v>
      </c>
      <c r="L64" s="181" t="s">
        <v>776</v>
      </c>
      <c r="M64" s="345" t="s">
        <v>776</v>
      </c>
    </row>
    <row r="65" spans="2:13" ht="36" customHeight="1" x14ac:dyDescent="0.15">
      <c r="B65" s="840"/>
      <c r="C65" s="69" t="s">
        <v>136</v>
      </c>
      <c r="D65" s="181" t="s">
        <v>776</v>
      </c>
      <c r="E65" s="181" t="s">
        <v>361</v>
      </c>
      <c r="F65" s="181" t="s">
        <v>1032</v>
      </c>
      <c r="G65" s="181" t="s">
        <v>778</v>
      </c>
      <c r="H65" s="181" t="s">
        <v>776</v>
      </c>
      <c r="I65" s="181" t="s">
        <v>776</v>
      </c>
      <c r="J65" s="181" t="s">
        <v>776</v>
      </c>
      <c r="K65" s="181" t="s">
        <v>776</v>
      </c>
      <c r="L65" s="181" t="s">
        <v>776</v>
      </c>
      <c r="M65" s="345" t="s">
        <v>776</v>
      </c>
    </row>
    <row r="66" spans="2:13" ht="36" customHeight="1" x14ac:dyDescent="0.15">
      <c r="B66" s="840"/>
      <c r="C66" s="69" t="s">
        <v>137</v>
      </c>
      <c r="D66" s="181" t="s">
        <v>778</v>
      </c>
      <c r="E66" s="181" t="s">
        <v>1046</v>
      </c>
      <c r="F66" s="181" t="s">
        <v>361</v>
      </c>
      <c r="G66" s="181" t="s">
        <v>778</v>
      </c>
      <c r="H66" s="181" t="s">
        <v>776</v>
      </c>
      <c r="I66" s="181" t="s">
        <v>776</v>
      </c>
      <c r="J66" s="181" t="s">
        <v>776</v>
      </c>
      <c r="K66" s="181" t="s">
        <v>776</v>
      </c>
      <c r="L66" s="181" t="s">
        <v>776</v>
      </c>
      <c r="M66" s="345" t="s">
        <v>776</v>
      </c>
    </row>
    <row r="67" spans="2:13" ht="36" customHeight="1" x14ac:dyDescent="0.15">
      <c r="B67" s="840"/>
      <c r="C67" s="69" t="s">
        <v>138</v>
      </c>
      <c r="D67" s="181" t="s">
        <v>776</v>
      </c>
      <c r="E67" s="181" t="s">
        <v>776</v>
      </c>
      <c r="F67" s="181" t="s">
        <v>786</v>
      </c>
      <c r="G67" s="181" t="s">
        <v>361</v>
      </c>
      <c r="H67" s="181" t="s">
        <v>776</v>
      </c>
      <c r="I67" s="181" t="s">
        <v>776</v>
      </c>
      <c r="J67" s="181" t="s">
        <v>776</v>
      </c>
      <c r="K67" s="181" t="s">
        <v>776</v>
      </c>
      <c r="L67" s="181" t="s">
        <v>361</v>
      </c>
      <c r="M67" s="345" t="s">
        <v>776</v>
      </c>
    </row>
    <row r="68" spans="2:13" ht="21" customHeight="1" x14ac:dyDescent="0.15">
      <c r="B68" s="841"/>
      <c r="C68" s="69" t="s">
        <v>237</v>
      </c>
      <c r="D68" s="181" t="s">
        <v>776</v>
      </c>
      <c r="E68" s="181" t="s">
        <v>776</v>
      </c>
      <c r="F68" s="181" t="s">
        <v>361</v>
      </c>
      <c r="G68" s="181" t="s">
        <v>361</v>
      </c>
      <c r="H68" s="181" t="s">
        <v>776</v>
      </c>
      <c r="I68" s="181" t="s">
        <v>776</v>
      </c>
      <c r="J68" s="181" t="s">
        <v>776</v>
      </c>
      <c r="K68" s="181" t="s">
        <v>776</v>
      </c>
      <c r="L68" s="181" t="s">
        <v>776</v>
      </c>
      <c r="M68" s="345" t="s">
        <v>776</v>
      </c>
    </row>
    <row r="69" spans="2:13" ht="21" customHeight="1" x14ac:dyDescent="0.15">
      <c r="B69" s="620" t="s">
        <v>382</v>
      </c>
      <c r="C69" s="621"/>
      <c r="D69" s="621"/>
      <c r="E69" s="550"/>
      <c r="F69" s="497"/>
      <c r="G69" s="500"/>
      <c r="H69" s="500"/>
      <c r="I69" s="500"/>
      <c r="J69" s="500"/>
      <c r="K69" s="500"/>
      <c r="L69" s="500"/>
      <c r="M69" s="498"/>
    </row>
    <row r="70" spans="2:13" ht="21" customHeight="1" thickBot="1" x14ac:dyDescent="0.2">
      <c r="B70" s="778" t="s">
        <v>139</v>
      </c>
      <c r="C70" s="686"/>
      <c r="D70" s="686"/>
      <c r="E70" s="687"/>
      <c r="F70" s="191" t="s">
        <v>693</v>
      </c>
      <c r="G70" s="830"/>
      <c r="H70" s="830"/>
      <c r="I70" s="830"/>
      <c r="J70" s="830"/>
      <c r="K70" s="830"/>
      <c r="L70" s="830"/>
      <c r="M70" s="831"/>
    </row>
    <row r="130" spans="2:9" ht="22.5" customHeight="1" x14ac:dyDescent="0.15">
      <c r="B130" s="14"/>
      <c r="C130" s="14"/>
      <c r="D130" s="14"/>
      <c r="E130" s="14"/>
      <c r="F130" s="14"/>
      <c r="G130" s="14"/>
      <c r="H130" s="14"/>
      <c r="I130" s="14"/>
    </row>
    <row r="131" spans="2:9" ht="22.5" customHeight="1" x14ac:dyDescent="0.15">
      <c r="B131" s="10" t="s">
        <v>1015</v>
      </c>
      <c r="F131" s="10" t="s">
        <v>1016</v>
      </c>
    </row>
    <row r="132" spans="2:9" ht="22.5" customHeight="1" x14ac:dyDescent="0.15">
      <c r="F132" s="10" t="s">
        <v>1017</v>
      </c>
    </row>
  </sheetData>
  <mergeCells count="162">
    <mergeCell ref="B63:C63"/>
    <mergeCell ref="B45:D45"/>
    <mergeCell ref="B35:D35"/>
    <mergeCell ref="E35:G35"/>
    <mergeCell ref="H35:J35"/>
    <mergeCell ref="B46:D46"/>
    <mergeCell ref="E46:G46"/>
    <mergeCell ref="B41:M41"/>
    <mergeCell ref="B42:D42"/>
    <mergeCell ref="B43:D43"/>
    <mergeCell ref="B44:D44"/>
    <mergeCell ref="B36:D36"/>
    <mergeCell ref="K49:M49"/>
    <mergeCell ref="E43:G43"/>
    <mergeCell ref="E44:G44"/>
    <mergeCell ref="E49:J49"/>
    <mergeCell ref="I44:L44"/>
    <mergeCell ref="I45:L45"/>
    <mergeCell ref="E45:G45"/>
    <mergeCell ref="I43:L43"/>
    <mergeCell ref="G59:H59"/>
    <mergeCell ref="I59:M59"/>
    <mergeCell ref="I53:M53"/>
    <mergeCell ref="I52:L52"/>
    <mergeCell ref="K25:M25"/>
    <mergeCell ref="B28:F28"/>
    <mergeCell ref="B29:D30"/>
    <mergeCell ref="H29:J29"/>
    <mergeCell ref="G70:M70"/>
    <mergeCell ref="L60:M60"/>
    <mergeCell ref="B70:E70"/>
    <mergeCell ref="D60:E60"/>
    <mergeCell ref="B60:C61"/>
    <mergeCell ref="B62:C62"/>
    <mergeCell ref="K31:M31"/>
    <mergeCell ref="H34:J34"/>
    <mergeCell ref="K34:M34"/>
    <mergeCell ref="K33:M33"/>
    <mergeCell ref="H33:J33"/>
    <mergeCell ref="K35:M35"/>
    <mergeCell ref="B64:B68"/>
    <mergeCell ref="F60:G60"/>
    <mergeCell ref="H60:I60"/>
    <mergeCell ref="J60:K60"/>
    <mergeCell ref="B48:M48"/>
    <mergeCell ref="K38:M38"/>
    <mergeCell ref="E38:G38"/>
    <mergeCell ref="H38:J38"/>
    <mergeCell ref="K26:M26"/>
    <mergeCell ref="H30:J30"/>
    <mergeCell ref="K30:M30"/>
    <mergeCell ref="E31:G31"/>
    <mergeCell ref="E34:G34"/>
    <mergeCell ref="E26:F26"/>
    <mergeCell ref="E30:G30"/>
    <mergeCell ref="K29:M29"/>
    <mergeCell ref="K32:M32"/>
    <mergeCell ref="I26:J26"/>
    <mergeCell ref="H31:J31"/>
    <mergeCell ref="D58:H58"/>
    <mergeCell ref="D59:E59"/>
    <mergeCell ref="B58:C59"/>
    <mergeCell ref="E32:G32"/>
    <mergeCell ref="B34:D34"/>
    <mergeCell ref="H32:J32"/>
    <mergeCell ref="E42:H42"/>
    <mergeCell ref="I42:M42"/>
    <mergeCell ref="B38:D38"/>
    <mergeCell ref="I46:L46"/>
    <mergeCell ref="E51:J51"/>
    <mergeCell ref="F52:H52"/>
    <mergeCell ref="F53:H53"/>
    <mergeCell ref="B52:E55"/>
    <mergeCell ref="F55:H55"/>
    <mergeCell ref="B49:D51"/>
    <mergeCell ref="I54:M54"/>
    <mergeCell ref="I55:M55"/>
    <mergeCell ref="F54:H54"/>
    <mergeCell ref="E50:J50"/>
    <mergeCell ref="K50:L51"/>
    <mergeCell ref="B57:C57"/>
    <mergeCell ref="M50:M51"/>
    <mergeCell ref="E36:G36"/>
    <mergeCell ref="B3:C5"/>
    <mergeCell ref="B8:C8"/>
    <mergeCell ref="B11:C11"/>
    <mergeCell ref="B2:D2"/>
    <mergeCell ref="E23:F23"/>
    <mergeCell ref="B20:D21"/>
    <mergeCell ref="B16:C16"/>
    <mergeCell ref="B23:D23"/>
    <mergeCell ref="B12:C12"/>
    <mergeCell ref="B13:C13"/>
    <mergeCell ref="G8:I8"/>
    <mergeCell ref="G11:I11"/>
    <mergeCell ref="B17:I17"/>
    <mergeCell ref="G12:I12"/>
    <mergeCell ref="B24:D24"/>
    <mergeCell ref="B14:C14"/>
    <mergeCell ref="E24:F24"/>
    <mergeCell ref="B15:C15"/>
    <mergeCell ref="G24:H24"/>
    <mergeCell ref="E21:F21"/>
    <mergeCell ref="K23:M23"/>
    <mergeCell ref="I24:J24"/>
    <mergeCell ref="K24:M24"/>
    <mergeCell ref="K22:M22"/>
    <mergeCell ref="G22:H22"/>
    <mergeCell ref="G13:I13"/>
    <mergeCell ref="G14:I14"/>
    <mergeCell ref="G15:I15"/>
    <mergeCell ref="G9:I9"/>
    <mergeCell ref="G16:I16"/>
    <mergeCell ref="I21:J21"/>
    <mergeCell ref="B69:E69"/>
    <mergeCell ref="F69:M69"/>
    <mergeCell ref="I23:J23"/>
    <mergeCell ref="J9:M9"/>
    <mergeCell ref="G21:H21"/>
    <mergeCell ref="G23:H23"/>
    <mergeCell ref="J14:M14"/>
    <mergeCell ref="E22:F22"/>
    <mergeCell ref="I22:J22"/>
    <mergeCell ref="B22:D22"/>
    <mergeCell ref="K20:M21"/>
    <mergeCell ref="E20:J20"/>
    <mergeCell ref="B19:F19"/>
    <mergeCell ref="I25:J25"/>
    <mergeCell ref="E25:F25"/>
    <mergeCell ref="B26:D26"/>
    <mergeCell ref="B32:D32"/>
    <mergeCell ref="B25:D25"/>
    <mergeCell ref="E29:G29"/>
    <mergeCell ref="B33:D33"/>
    <mergeCell ref="E33:G33"/>
    <mergeCell ref="B31:D31"/>
    <mergeCell ref="G26:H26"/>
    <mergeCell ref="G25:H25"/>
    <mergeCell ref="H36:J36"/>
    <mergeCell ref="K36:M36"/>
    <mergeCell ref="B37:D37"/>
    <mergeCell ref="E37:G37"/>
    <mergeCell ref="H37:J37"/>
    <mergeCell ref="K37:M37"/>
    <mergeCell ref="G3:I5"/>
    <mergeCell ref="J11:M11"/>
    <mergeCell ref="J13:M13"/>
    <mergeCell ref="J15:M15"/>
    <mergeCell ref="J16:M16"/>
    <mergeCell ref="J10:M10"/>
    <mergeCell ref="G7:I7"/>
    <mergeCell ref="J12:M12"/>
    <mergeCell ref="G6:I6"/>
    <mergeCell ref="G10:I10"/>
    <mergeCell ref="B6:C6"/>
    <mergeCell ref="D3:F3"/>
    <mergeCell ref="D4:F4"/>
    <mergeCell ref="J3:M5"/>
    <mergeCell ref="J6:M6"/>
    <mergeCell ref="B7:C7"/>
    <mergeCell ref="J7:M7"/>
    <mergeCell ref="J8:M8"/>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32"/>
  <sheetViews>
    <sheetView showGridLines="0" view="pageBreakPreview" zoomScaleNormal="85" zoomScaleSheetLayoutView="100" workbookViewId="0">
      <selection activeCell="J87" sqref="J87"/>
    </sheetView>
  </sheetViews>
  <sheetFormatPr defaultRowHeight="13.5" x14ac:dyDescent="0.15"/>
  <cols>
    <col min="1" max="1" width="2.75" style="10" customWidth="1"/>
    <col min="2" max="2" width="4.375" style="10" customWidth="1"/>
    <col min="3" max="3" width="5.625" style="10" customWidth="1"/>
    <col min="4" max="4" width="4.375" style="10" customWidth="1"/>
    <col min="5" max="5" width="7.25" style="10" customWidth="1"/>
    <col min="6" max="6" width="11.125" style="10" customWidth="1"/>
    <col min="7" max="7" width="9.5" style="10" customWidth="1"/>
    <col min="8" max="12" width="7.625" style="10" customWidth="1"/>
    <col min="13" max="13" width="8.625" style="10" customWidth="1"/>
    <col min="14" max="14" width="3.375" style="10" customWidth="1"/>
    <col min="15" max="17" width="13" customWidth="1"/>
  </cols>
  <sheetData>
    <row r="1" spans="1:13" ht="21" customHeight="1" x14ac:dyDescent="0.15">
      <c r="A1" s="9" t="s">
        <v>146</v>
      </c>
      <c r="B1" s="787" t="s">
        <v>147</v>
      </c>
      <c r="C1" s="787"/>
      <c r="D1" s="787"/>
      <c r="E1" s="787"/>
      <c r="F1" s="787"/>
      <c r="G1" s="787"/>
      <c r="H1" s="787"/>
      <c r="I1" s="787"/>
    </row>
    <row r="2" spans="1:13" ht="21" customHeight="1" thickBot="1" x14ac:dyDescent="0.2">
      <c r="A2" s="9"/>
      <c r="B2" s="765" t="s">
        <v>148</v>
      </c>
      <c r="C2" s="765"/>
      <c r="D2" s="765"/>
      <c r="E2" s="765"/>
      <c r="F2" s="765"/>
      <c r="G2" s="11"/>
      <c r="H2" s="11"/>
      <c r="I2" s="11"/>
    </row>
    <row r="3" spans="1:13" ht="21" customHeight="1" x14ac:dyDescent="0.15">
      <c r="B3" s="869" t="s">
        <v>149</v>
      </c>
      <c r="C3" s="605"/>
      <c r="D3" s="605"/>
      <c r="E3" s="605"/>
      <c r="F3" s="605"/>
      <c r="G3" s="870" t="s">
        <v>787</v>
      </c>
      <c r="H3" s="871"/>
      <c r="I3" s="871"/>
      <c r="J3" s="12"/>
      <c r="K3" s="12"/>
      <c r="L3" s="12"/>
      <c r="M3" s="13"/>
    </row>
    <row r="4" spans="1:13" ht="21" customHeight="1" x14ac:dyDescent="0.15">
      <c r="B4" s="742" t="s">
        <v>150</v>
      </c>
      <c r="C4" s="746"/>
      <c r="D4" s="746"/>
      <c r="E4" s="746"/>
      <c r="F4" s="872"/>
      <c r="G4" s="876" t="s">
        <v>788</v>
      </c>
      <c r="H4" s="877"/>
      <c r="I4" s="877"/>
      <c r="J4" s="14"/>
      <c r="K4" s="14"/>
      <c r="L4" s="14"/>
      <c r="M4" s="15"/>
    </row>
    <row r="5" spans="1:13" ht="21" customHeight="1" x14ac:dyDescent="0.15">
      <c r="B5" s="873"/>
      <c r="C5" s="874"/>
      <c r="D5" s="874"/>
      <c r="E5" s="874"/>
      <c r="F5" s="875"/>
      <c r="G5" s="878" t="s">
        <v>456</v>
      </c>
      <c r="H5" s="872"/>
      <c r="I5" s="538"/>
      <c r="J5" s="538"/>
      <c r="K5" s="538"/>
      <c r="L5" s="538"/>
      <c r="M5" s="543"/>
    </row>
    <row r="6" spans="1:13" ht="21" customHeight="1" x14ac:dyDescent="0.15">
      <c r="B6" s="873"/>
      <c r="C6" s="874"/>
      <c r="D6" s="874"/>
      <c r="E6" s="874"/>
      <c r="F6" s="875"/>
      <c r="G6" s="879"/>
      <c r="H6" s="875"/>
      <c r="I6" s="538"/>
      <c r="J6" s="538"/>
      <c r="K6" s="538"/>
      <c r="L6" s="538"/>
      <c r="M6" s="543"/>
    </row>
    <row r="7" spans="1:13" ht="21" customHeight="1" x14ac:dyDescent="0.15">
      <c r="B7" s="751" t="s">
        <v>67</v>
      </c>
      <c r="C7" s="524"/>
      <c r="D7" s="524"/>
      <c r="E7" s="524"/>
      <c r="F7" s="524"/>
      <c r="G7" s="16" t="s">
        <v>705</v>
      </c>
      <c r="H7" s="880"/>
      <c r="I7" s="880"/>
      <c r="J7" s="880"/>
      <c r="K7" s="880"/>
      <c r="L7" s="880"/>
      <c r="M7" s="881"/>
    </row>
    <row r="8" spans="1:13" ht="21" customHeight="1" x14ac:dyDescent="0.15">
      <c r="B8" s="751" t="s">
        <v>151</v>
      </c>
      <c r="C8" s="524"/>
      <c r="D8" s="524"/>
      <c r="E8" s="524"/>
      <c r="F8" s="524"/>
      <c r="G8" s="16" t="s">
        <v>705</v>
      </c>
      <c r="H8" s="880"/>
      <c r="I8" s="880"/>
      <c r="J8" s="880"/>
      <c r="K8" s="880"/>
      <c r="L8" s="880"/>
      <c r="M8" s="881"/>
    </row>
    <row r="9" spans="1:13" ht="21" customHeight="1" x14ac:dyDescent="0.15">
      <c r="B9" s="882" t="s">
        <v>152</v>
      </c>
      <c r="C9" s="883"/>
      <c r="D9" s="883"/>
      <c r="E9" s="883"/>
      <c r="F9" s="883"/>
      <c r="G9" s="16" t="s">
        <v>693</v>
      </c>
      <c r="H9" s="880"/>
      <c r="I9" s="880"/>
      <c r="J9" s="880"/>
      <c r="K9" s="880"/>
      <c r="L9" s="880"/>
      <c r="M9" s="881"/>
    </row>
    <row r="10" spans="1:13" ht="21" customHeight="1" x14ac:dyDescent="0.15">
      <c r="B10" s="884"/>
      <c r="C10" s="883"/>
      <c r="D10" s="883"/>
      <c r="E10" s="883"/>
      <c r="F10" s="883"/>
      <c r="G10" s="66" t="s">
        <v>360</v>
      </c>
      <c r="H10" s="885" t="s">
        <v>789</v>
      </c>
      <c r="I10" s="885"/>
      <c r="J10" s="885"/>
      <c r="K10" s="885"/>
      <c r="L10" s="885"/>
      <c r="M10" s="886"/>
    </row>
    <row r="11" spans="1:13" ht="21" customHeight="1" x14ac:dyDescent="0.15">
      <c r="B11" s="887" t="s">
        <v>153</v>
      </c>
      <c r="C11" s="537"/>
      <c r="D11" s="537"/>
      <c r="E11" s="537"/>
      <c r="F11" s="62" t="s">
        <v>154</v>
      </c>
      <c r="G11" s="890" t="s">
        <v>790</v>
      </c>
      <c r="H11" s="891"/>
      <c r="I11" s="891"/>
      <c r="J11" s="891"/>
      <c r="K11" s="891"/>
      <c r="L11" s="891"/>
      <c r="M11" s="892"/>
    </row>
    <row r="12" spans="1:13" ht="21" customHeight="1" thickBot="1" x14ac:dyDescent="0.2">
      <c r="B12" s="888"/>
      <c r="C12" s="889"/>
      <c r="D12" s="889"/>
      <c r="E12" s="889"/>
      <c r="F12" s="17" t="s">
        <v>397</v>
      </c>
      <c r="G12" s="893" t="s">
        <v>791</v>
      </c>
      <c r="H12" s="894"/>
      <c r="I12" s="894"/>
      <c r="J12" s="894"/>
      <c r="K12" s="894"/>
      <c r="L12" s="894"/>
      <c r="M12" s="895"/>
    </row>
    <row r="13" spans="1:13" ht="21" customHeight="1" x14ac:dyDescent="0.15"/>
    <row r="14" spans="1:13" ht="21" customHeight="1" thickBot="1" x14ac:dyDescent="0.2">
      <c r="B14" s="765" t="s">
        <v>344</v>
      </c>
      <c r="C14" s="765"/>
      <c r="D14" s="765"/>
      <c r="E14" s="765"/>
      <c r="F14" s="765"/>
      <c r="G14" s="765"/>
      <c r="H14" s="765"/>
      <c r="I14" s="765"/>
      <c r="J14" s="765"/>
      <c r="K14" s="765"/>
      <c r="L14" s="765"/>
      <c r="M14" s="765"/>
    </row>
    <row r="15" spans="1:13" ht="21" customHeight="1" x14ac:dyDescent="0.15">
      <c r="B15" s="896"/>
      <c r="C15" s="837"/>
      <c r="D15" s="837"/>
      <c r="E15" s="837"/>
      <c r="F15" s="837"/>
      <c r="G15" s="837"/>
      <c r="H15" s="829" t="s">
        <v>170</v>
      </c>
      <c r="I15" s="706"/>
      <c r="J15" s="707"/>
      <c r="K15" s="743" t="s">
        <v>171</v>
      </c>
      <c r="L15" s="744"/>
      <c r="M15" s="897"/>
    </row>
    <row r="16" spans="1:13" ht="21" customHeight="1" x14ac:dyDescent="0.15">
      <c r="B16" s="731" t="s">
        <v>61</v>
      </c>
      <c r="C16" s="654"/>
      <c r="D16" s="654"/>
      <c r="E16" s="654"/>
      <c r="F16" s="733" t="s">
        <v>166</v>
      </c>
      <c r="G16" s="654"/>
      <c r="H16" s="542" t="s">
        <v>792</v>
      </c>
      <c r="I16" s="538"/>
      <c r="J16" s="539"/>
      <c r="K16" s="899"/>
      <c r="L16" s="618"/>
      <c r="M16" s="619"/>
    </row>
    <row r="17" spans="2:15" ht="21" customHeight="1" x14ac:dyDescent="0.15">
      <c r="B17" s="898"/>
      <c r="C17" s="654"/>
      <c r="D17" s="654"/>
      <c r="E17" s="654"/>
      <c r="F17" s="733" t="s">
        <v>167</v>
      </c>
      <c r="G17" s="654"/>
      <c r="H17" s="900" t="s">
        <v>793</v>
      </c>
      <c r="I17" s="901"/>
      <c r="J17" s="902"/>
      <c r="K17" s="903"/>
      <c r="L17" s="903"/>
      <c r="M17" s="904"/>
    </row>
    <row r="18" spans="2:15" ht="21" customHeight="1" x14ac:dyDescent="0.15">
      <c r="B18" s="905" t="s">
        <v>53</v>
      </c>
      <c r="C18" s="906"/>
      <c r="D18" s="906"/>
      <c r="E18" s="907"/>
      <c r="F18" s="733" t="s">
        <v>306</v>
      </c>
      <c r="G18" s="654"/>
      <c r="H18" s="913" t="s">
        <v>697</v>
      </c>
      <c r="I18" s="913"/>
      <c r="J18" s="913"/>
      <c r="K18" s="913"/>
      <c r="L18" s="913"/>
      <c r="M18" s="914"/>
    </row>
    <row r="19" spans="2:15" ht="21" customHeight="1" x14ac:dyDescent="0.15">
      <c r="B19" s="882"/>
      <c r="C19" s="908"/>
      <c r="D19" s="908"/>
      <c r="E19" s="909"/>
      <c r="F19" s="733" t="s">
        <v>414</v>
      </c>
      <c r="G19" s="654"/>
      <c r="H19" s="915" t="s">
        <v>794</v>
      </c>
      <c r="I19" s="885"/>
      <c r="J19" s="916"/>
      <c r="K19" s="899"/>
      <c r="L19" s="899"/>
      <c r="M19" s="917"/>
    </row>
    <row r="20" spans="2:15" ht="21" customHeight="1" x14ac:dyDescent="0.15">
      <c r="B20" s="882"/>
      <c r="C20" s="908"/>
      <c r="D20" s="908"/>
      <c r="E20" s="909"/>
      <c r="F20" s="733" t="s">
        <v>248</v>
      </c>
      <c r="G20" s="654"/>
      <c r="H20" s="653" t="s">
        <v>693</v>
      </c>
      <c r="I20" s="653"/>
      <c r="J20" s="653"/>
      <c r="K20" s="918"/>
      <c r="L20" s="653"/>
      <c r="M20" s="919"/>
    </row>
    <row r="21" spans="2:15" ht="21" customHeight="1" x14ac:dyDescent="0.15">
      <c r="B21" s="882"/>
      <c r="C21" s="908"/>
      <c r="D21" s="908"/>
      <c r="E21" s="909"/>
      <c r="F21" s="733" t="s">
        <v>249</v>
      </c>
      <c r="G21" s="654"/>
      <c r="H21" s="653" t="s">
        <v>693</v>
      </c>
      <c r="I21" s="653"/>
      <c r="J21" s="653"/>
      <c r="K21" s="918"/>
      <c r="L21" s="653"/>
      <c r="M21" s="919"/>
    </row>
    <row r="22" spans="2:15" ht="21" customHeight="1" x14ac:dyDescent="0.15">
      <c r="B22" s="882"/>
      <c r="C22" s="908"/>
      <c r="D22" s="908"/>
      <c r="E22" s="909"/>
      <c r="F22" s="733" t="s">
        <v>84</v>
      </c>
      <c r="G22" s="654"/>
      <c r="H22" s="653" t="s">
        <v>705</v>
      </c>
      <c r="I22" s="653"/>
      <c r="J22" s="653"/>
      <c r="K22" s="918"/>
      <c r="L22" s="653"/>
      <c r="M22" s="919"/>
    </row>
    <row r="23" spans="2:15" ht="21" customHeight="1" x14ac:dyDescent="0.15">
      <c r="B23" s="882"/>
      <c r="C23" s="908"/>
      <c r="D23" s="908"/>
      <c r="E23" s="909"/>
      <c r="F23" s="733" t="s">
        <v>426</v>
      </c>
      <c r="G23" s="654"/>
      <c r="H23" s="653" t="s">
        <v>705</v>
      </c>
      <c r="I23" s="653"/>
      <c r="J23" s="653"/>
      <c r="K23" s="918"/>
      <c r="L23" s="653"/>
      <c r="M23" s="919"/>
    </row>
    <row r="24" spans="2:15" ht="21" customHeight="1" x14ac:dyDescent="0.15">
      <c r="B24" s="910"/>
      <c r="C24" s="911"/>
      <c r="D24" s="911"/>
      <c r="E24" s="912"/>
      <c r="F24" s="733" t="s">
        <v>333</v>
      </c>
      <c r="G24" s="654"/>
      <c r="H24" s="618" t="s">
        <v>693</v>
      </c>
      <c r="I24" s="618"/>
      <c r="J24" s="618"/>
      <c r="K24" s="899"/>
      <c r="L24" s="653"/>
      <c r="M24" s="919"/>
    </row>
    <row r="25" spans="2:15" ht="33" customHeight="1" x14ac:dyDescent="0.15">
      <c r="B25" s="905" t="s">
        <v>459</v>
      </c>
      <c r="C25" s="906"/>
      <c r="D25" s="906"/>
      <c r="E25" s="907"/>
      <c r="F25" s="876" t="s">
        <v>795</v>
      </c>
      <c r="G25" s="503"/>
      <c r="H25" s="920" t="s">
        <v>797</v>
      </c>
      <c r="I25" s="921"/>
      <c r="J25" s="922"/>
      <c r="K25" s="923"/>
      <c r="L25" s="924"/>
      <c r="M25" s="925"/>
    </row>
    <row r="26" spans="2:15" ht="21" customHeight="1" x14ac:dyDescent="0.15">
      <c r="B26" s="910"/>
      <c r="C26" s="911"/>
      <c r="D26" s="911"/>
      <c r="E26" s="912"/>
      <c r="F26" s="926" t="s">
        <v>796</v>
      </c>
      <c r="G26" s="927"/>
      <c r="H26" s="920" t="s">
        <v>797</v>
      </c>
      <c r="I26" s="921"/>
      <c r="J26" s="922"/>
      <c r="K26" s="920"/>
      <c r="L26" s="921"/>
      <c r="M26" s="928"/>
      <c r="O26" s="18"/>
    </row>
    <row r="27" spans="2:15" s="18" customFormat="1" ht="21" customHeight="1" x14ac:dyDescent="0.15">
      <c r="B27" s="929" t="s">
        <v>460</v>
      </c>
      <c r="C27" s="930"/>
      <c r="D27" s="930"/>
      <c r="E27" s="930"/>
      <c r="F27" s="930"/>
      <c r="G27" s="930"/>
      <c r="H27" s="920" t="s">
        <v>1026</v>
      </c>
      <c r="I27" s="921"/>
      <c r="J27" s="922"/>
      <c r="K27" s="931"/>
      <c r="L27" s="931"/>
      <c r="M27" s="932"/>
    </row>
    <row r="28" spans="2:15" ht="21" customHeight="1" x14ac:dyDescent="0.15">
      <c r="B28" s="19"/>
      <c r="C28" s="733" t="s">
        <v>169</v>
      </c>
      <c r="D28" s="654"/>
      <c r="E28" s="654"/>
      <c r="F28" s="654"/>
      <c r="G28" s="654"/>
      <c r="H28" s="931">
        <v>50000</v>
      </c>
      <c r="I28" s="931"/>
      <c r="J28" s="931"/>
      <c r="K28" s="931"/>
      <c r="L28" s="931"/>
      <c r="M28" s="932"/>
    </row>
    <row r="29" spans="2:15" ht="21" customHeight="1" x14ac:dyDescent="0.15">
      <c r="B29" s="19"/>
      <c r="C29" s="945" t="s">
        <v>278</v>
      </c>
      <c r="D29" s="948" t="s">
        <v>464</v>
      </c>
      <c r="E29" s="948"/>
      <c r="F29" s="948"/>
      <c r="G29" s="949"/>
      <c r="H29" s="950" t="s">
        <v>801</v>
      </c>
      <c r="I29" s="950"/>
      <c r="J29" s="950"/>
      <c r="K29" s="950"/>
      <c r="L29" s="950"/>
      <c r="M29" s="951"/>
    </row>
    <row r="30" spans="2:15" ht="21" customHeight="1" x14ac:dyDescent="0.15">
      <c r="B30" s="19"/>
      <c r="C30" s="946"/>
      <c r="D30" s="952" t="s">
        <v>465</v>
      </c>
      <c r="E30" s="733" t="s">
        <v>57</v>
      </c>
      <c r="F30" s="654"/>
      <c r="G30" s="654"/>
      <c r="H30" s="931">
        <v>57000</v>
      </c>
      <c r="I30" s="931"/>
      <c r="J30" s="931"/>
      <c r="K30" s="931"/>
      <c r="L30" s="931"/>
      <c r="M30" s="932"/>
    </row>
    <row r="31" spans="2:15" ht="21" customHeight="1" x14ac:dyDescent="0.15">
      <c r="B31" s="19"/>
      <c r="C31" s="946"/>
      <c r="D31" s="953"/>
      <c r="E31" s="653" t="s">
        <v>800</v>
      </c>
      <c r="F31" s="653"/>
      <c r="G31" s="653"/>
      <c r="H31" s="931" t="s">
        <v>797</v>
      </c>
      <c r="I31" s="931"/>
      <c r="J31" s="931"/>
      <c r="K31" s="931"/>
      <c r="L31" s="931"/>
      <c r="M31" s="932"/>
    </row>
    <row r="32" spans="2:15" ht="21" customHeight="1" x14ac:dyDescent="0.15">
      <c r="B32" s="19"/>
      <c r="C32" s="946"/>
      <c r="D32" s="954"/>
      <c r="E32" s="832" t="s">
        <v>338</v>
      </c>
      <c r="F32" s="842"/>
      <c r="G32" s="842"/>
      <c r="H32" s="931" t="s">
        <v>797</v>
      </c>
      <c r="I32" s="931"/>
      <c r="J32" s="931"/>
      <c r="K32" s="931"/>
      <c r="L32" s="931"/>
      <c r="M32" s="932"/>
    </row>
    <row r="33" spans="2:16" ht="21" customHeight="1" x14ac:dyDescent="0.15">
      <c r="B33" s="19"/>
      <c r="C33" s="946"/>
      <c r="D33" s="954"/>
      <c r="E33" s="653" t="s">
        <v>799</v>
      </c>
      <c r="F33" s="653"/>
      <c r="G33" s="653"/>
      <c r="H33" s="931" t="s">
        <v>797</v>
      </c>
      <c r="I33" s="931"/>
      <c r="J33" s="931"/>
      <c r="K33" s="931"/>
      <c r="L33" s="931"/>
      <c r="M33" s="932"/>
    </row>
    <row r="34" spans="2:16" ht="21" customHeight="1" x14ac:dyDescent="0.15">
      <c r="B34" s="19"/>
      <c r="C34" s="946"/>
      <c r="D34" s="954"/>
      <c r="E34" s="653" t="s">
        <v>798</v>
      </c>
      <c r="F34" s="653"/>
      <c r="G34" s="653"/>
      <c r="H34" s="931">
        <v>31000</v>
      </c>
      <c r="I34" s="931"/>
      <c r="J34" s="931"/>
      <c r="K34" s="940"/>
      <c r="L34" s="941"/>
      <c r="M34" s="942"/>
    </row>
    <row r="35" spans="2:16" ht="21" customHeight="1" x14ac:dyDescent="0.15">
      <c r="B35" s="20"/>
      <c r="C35" s="947"/>
      <c r="D35" s="955"/>
      <c r="E35" s="899"/>
      <c r="F35" s="618"/>
      <c r="G35" s="618"/>
      <c r="H35" s="931"/>
      <c r="I35" s="931"/>
      <c r="J35" s="931"/>
      <c r="K35" s="943"/>
      <c r="L35" s="943"/>
      <c r="M35" s="944"/>
    </row>
    <row r="36" spans="2:16" ht="36" customHeight="1" thickBot="1" x14ac:dyDescent="0.2">
      <c r="B36" s="937" t="s">
        <v>635</v>
      </c>
      <c r="C36" s="938"/>
      <c r="D36" s="938"/>
      <c r="E36" s="938"/>
      <c r="F36" s="938"/>
      <c r="G36" s="938"/>
      <c r="H36" s="938"/>
      <c r="I36" s="938"/>
      <c r="J36" s="938"/>
      <c r="K36" s="938"/>
      <c r="L36" s="938"/>
      <c r="M36" s="939"/>
    </row>
    <row r="37" spans="2:16" ht="21" customHeight="1" x14ac:dyDescent="0.15">
      <c r="C37" s="30"/>
      <c r="D37" s="30"/>
      <c r="E37" s="30"/>
      <c r="F37" s="30"/>
      <c r="G37" s="30"/>
      <c r="H37" s="30"/>
      <c r="I37" s="30"/>
      <c r="J37" s="30"/>
      <c r="K37" s="30"/>
      <c r="L37" s="30"/>
      <c r="M37" s="30"/>
      <c r="O37" s="26"/>
      <c r="P37" s="27"/>
    </row>
    <row r="38" spans="2:16" ht="21" customHeight="1" thickBot="1" x14ac:dyDescent="0.2">
      <c r="B38" s="787" t="s">
        <v>379</v>
      </c>
      <c r="C38" s="548"/>
      <c r="D38" s="548"/>
      <c r="E38" s="548"/>
      <c r="F38" s="548"/>
    </row>
    <row r="39" spans="2:16" ht="33" customHeight="1" x14ac:dyDescent="0.15">
      <c r="B39" s="933" t="s">
        <v>169</v>
      </c>
      <c r="C39" s="744"/>
      <c r="D39" s="744"/>
      <c r="E39" s="744"/>
      <c r="F39" s="744"/>
      <c r="G39" s="934" t="s">
        <v>802</v>
      </c>
      <c r="H39" s="935"/>
      <c r="I39" s="935"/>
      <c r="J39" s="935"/>
      <c r="K39" s="935"/>
      <c r="L39" s="935"/>
      <c r="M39" s="936"/>
    </row>
    <row r="40" spans="2:16" ht="21" customHeight="1" x14ac:dyDescent="0.15">
      <c r="B40" s="742" t="s">
        <v>66</v>
      </c>
      <c r="C40" s="746"/>
      <c r="D40" s="746"/>
      <c r="E40" s="746"/>
      <c r="F40" s="872"/>
      <c r="G40" s="31" t="s">
        <v>317</v>
      </c>
      <c r="H40" s="32"/>
      <c r="I40" s="33" t="s">
        <v>406</v>
      </c>
      <c r="J40" s="33"/>
      <c r="K40" s="33"/>
      <c r="L40" s="33"/>
      <c r="M40" s="34"/>
    </row>
    <row r="41" spans="2:16" ht="21" customHeight="1" x14ac:dyDescent="0.15">
      <c r="B41" s="956"/>
      <c r="C41" s="957"/>
      <c r="D41" s="957"/>
      <c r="E41" s="957"/>
      <c r="F41" s="958"/>
      <c r="G41" s="959" t="s">
        <v>264</v>
      </c>
      <c r="H41" s="752"/>
      <c r="I41" s="915"/>
      <c r="J41" s="885"/>
      <c r="K41" s="885"/>
      <c r="L41" s="885"/>
      <c r="M41" s="886"/>
    </row>
    <row r="42" spans="2:16" ht="21" customHeight="1" x14ac:dyDescent="0.15">
      <c r="B42" s="751" t="s">
        <v>168</v>
      </c>
      <c r="C42" s="960"/>
      <c r="D42" s="960"/>
      <c r="E42" s="960"/>
      <c r="F42" s="960"/>
      <c r="G42" s="961"/>
      <c r="H42" s="962"/>
      <c r="I42" s="962"/>
      <c r="J42" s="962"/>
      <c r="K42" s="962"/>
      <c r="L42" s="962"/>
      <c r="M42" s="963"/>
    </row>
    <row r="43" spans="2:16" ht="62.25" customHeight="1" x14ac:dyDescent="0.15">
      <c r="B43" s="751" t="s">
        <v>57</v>
      </c>
      <c r="C43" s="960"/>
      <c r="D43" s="960"/>
      <c r="E43" s="960"/>
      <c r="F43" s="960"/>
      <c r="G43" s="964" t="s">
        <v>1027</v>
      </c>
      <c r="H43" s="965"/>
      <c r="I43" s="965"/>
      <c r="J43" s="965"/>
      <c r="K43" s="965"/>
      <c r="L43" s="965"/>
      <c r="M43" s="966"/>
    </row>
    <row r="44" spans="2:16" ht="21" customHeight="1" x14ac:dyDescent="0.15">
      <c r="B44" s="967" t="s">
        <v>800</v>
      </c>
      <c r="C44" s="968"/>
      <c r="D44" s="968"/>
      <c r="E44" s="968"/>
      <c r="F44" s="968"/>
      <c r="G44" s="651" t="s">
        <v>797</v>
      </c>
      <c r="H44" s="969"/>
      <c r="I44" s="969"/>
      <c r="J44" s="969"/>
      <c r="K44" s="969"/>
      <c r="L44" s="969"/>
      <c r="M44" s="652"/>
    </row>
    <row r="45" spans="2:16" ht="44.25" customHeight="1" x14ac:dyDescent="0.15">
      <c r="B45" s="751" t="s">
        <v>339</v>
      </c>
      <c r="C45" s="960"/>
      <c r="D45" s="960"/>
      <c r="E45" s="960"/>
      <c r="F45" s="960"/>
      <c r="G45" s="964" t="s">
        <v>803</v>
      </c>
      <c r="H45" s="969"/>
      <c r="I45" s="969"/>
      <c r="J45" s="969"/>
      <c r="K45" s="969"/>
      <c r="L45" s="969"/>
      <c r="M45" s="652"/>
    </row>
    <row r="46" spans="2:16" ht="21" customHeight="1" x14ac:dyDescent="0.15">
      <c r="B46" s="970" t="s">
        <v>799</v>
      </c>
      <c r="C46" s="509"/>
      <c r="D46" s="509"/>
      <c r="E46" s="509"/>
      <c r="F46" s="563"/>
      <c r="G46" s="961" t="s">
        <v>797</v>
      </c>
      <c r="H46" s="885"/>
      <c r="I46" s="885"/>
      <c r="J46" s="885"/>
      <c r="K46" s="885"/>
      <c r="L46" s="885"/>
      <c r="M46" s="886"/>
    </row>
    <row r="47" spans="2:16" ht="30" customHeight="1" x14ac:dyDescent="0.15">
      <c r="B47" s="971" t="s">
        <v>798</v>
      </c>
      <c r="C47" s="968"/>
      <c r="D47" s="968"/>
      <c r="E47" s="968"/>
      <c r="F47" s="968"/>
      <c r="G47" s="961" t="s">
        <v>804</v>
      </c>
      <c r="H47" s="885"/>
      <c r="I47" s="885"/>
      <c r="J47" s="885"/>
      <c r="K47" s="885"/>
      <c r="L47" s="885"/>
      <c r="M47" s="886"/>
    </row>
    <row r="48" spans="2:16" ht="21" customHeight="1" x14ac:dyDescent="0.15">
      <c r="B48" s="905" t="s">
        <v>468</v>
      </c>
      <c r="C48" s="906"/>
      <c r="D48" s="906"/>
      <c r="E48" s="906"/>
      <c r="F48" s="907"/>
      <c r="G48" s="651"/>
      <c r="H48" s="969"/>
      <c r="I48" s="969"/>
      <c r="J48" s="969"/>
      <c r="K48" s="969"/>
      <c r="L48" s="969"/>
      <c r="M48" s="652"/>
    </row>
    <row r="49" spans="2:13" ht="18" customHeight="1" x14ac:dyDescent="0.15">
      <c r="B49" s="905" t="s">
        <v>172</v>
      </c>
      <c r="C49" s="906"/>
      <c r="D49" s="906"/>
      <c r="E49" s="906"/>
      <c r="F49" s="907"/>
      <c r="G49" s="975" t="s">
        <v>174</v>
      </c>
      <c r="H49" s="976"/>
      <c r="I49" s="976"/>
      <c r="J49" s="976"/>
      <c r="K49" s="976"/>
      <c r="L49" s="976"/>
      <c r="M49" s="977"/>
    </row>
    <row r="50" spans="2:13" ht="18" customHeight="1" x14ac:dyDescent="0.15">
      <c r="B50" s="972"/>
      <c r="C50" s="973"/>
      <c r="D50" s="973"/>
      <c r="E50" s="973"/>
      <c r="F50" s="974"/>
      <c r="G50" s="978"/>
      <c r="H50" s="979"/>
      <c r="I50" s="979"/>
      <c r="J50" s="979"/>
      <c r="K50" s="979"/>
      <c r="L50" s="979"/>
      <c r="M50" s="980"/>
    </row>
    <row r="51" spans="2:13" ht="21" customHeight="1" thickBot="1" x14ac:dyDescent="0.2">
      <c r="B51" s="778" t="s">
        <v>173</v>
      </c>
      <c r="C51" s="779"/>
      <c r="D51" s="779"/>
      <c r="E51" s="779"/>
      <c r="F51" s="779"/>
      <c r="G51" s="981"/>
      <c r="H51" s="982"/>
      <c r="I51" s="982"/>
      <c r="J51" s="982"/>
      <c r="K51" s="982"/>
      <c r="L51" s="982"/>
      <c r="M51" s="983"/>
    </row>
    <row r="52" spans="2:13" ht="21" customHeight="1" x14ac:dyDescent="0.15"/>
    <row r="53" spans="2:13" ht="21" customHeight="1" thickBot="1" x14ac:dyDescent="0.2">
      <c r="B53" s="984" t="s">
        <v>175</v>
      </c>
      <c r="C53" s="689"/>
      <c r="D53" s="689"/>
      <c r="E53" s="689"/>
      <c r="F53" s="689"/>
      <c r="G53" s="689"/>
      <c r="H53" s="689"/>
      <c r="I53" s="689"/>
      <c r="J53" s="689"/>
      <c r="K53" s="68"/>
      <c r="L53" s="68"/>
      <c r="M53" s="68"/>
    </row>
    <row r="54" spans="2:13" ht="21" customHeight="1" x14ac:dyDescent="0.15">
      <c r="B54" s="985" t="s">
        <v>457</v>
      </c>
      <c r="C54" s="986"/>
      <c r="D54" s="986"/>
      <c r="E54" s="986"/>
      <c r="F54" s="986"/>
      <c r="G54" s="986"/>
      <c r="H54" s="986"/>
      <c r="I54" s="987" t="s">
        <v>805</v>
      </c>
      <c r="J54" s="986"/>
      <c r="K54" s="986"/>
      <c r="L54" s="986"/>
      <c r="M54" s="988"/>
    </row>
    <row r="55" spans="2:13" ht="18" customHeight="1" x14ac:dyDescent="0.15">
      <c r="B55" s="989" t="s">
        <v>458</v>
      </c>
      <c r="C55" s="990"/>
      <c r="D55" s="990"/>
      <c r="E55" s="990"/>
      <c r="F55" s="990"/>
      <c r="G55" s="990"/>
      <c r="H55" s="991"/>
      <c r="I55" s="995" t="s">
        <v>797</v>
      </c>
      <c r="J55" s="996"/>
      <c r="K55" s="996"/>
      <c r="L55" s="996"/>
      <c r="M55" s="997"/>
    </row>
    <row r="56" spans="2:13" ht="18" customHeight="1" x14ac:dyDescent="0.15">
      <c r="B56" s="992"/>
      <c r="C56" s="993"/>
      <c r="D56" s="993"/>
      <c r="E56" s="993"/>
      <c r="F56" s="993"/>
      <c r="G56" s="993"/>
      <c r="H56" s="994"/>
      <c r="I56" s="998"/>
      <c r="J56" s="999"/>
      <c r="K56" s="999"/>
      <c r="L56" s="999"/>
      <c r="M56" s="1000"/>
    </row>
    <row r="57" spans="2:13" ht="21" customHeight="1" thickBot="1" x14ac:dyDescent="0.2">
      <c r="B57" s="1001" t="s">
        <v>280</v>
      </c>
      <c r="C57" s="1002"/>
      <c r="D57" s="1002"/>
      <c r="E57" s="1002"/>
      <c r="F57" s="1002"/>
      <c r="G57" s="1002"/>
      <c r="H57" s="1002"/>
      <c r="I57" s="1002"/>
      <c r="J57" s="1002"/>
      <c r="K57" s="1002"/>
      <c r="L57" s="1002"/>
      <c r="M57" s="1003"/>
    </row>
    <row r="58" spans="2:13" ht="21" customHeight="1" x14ac:dyDescent="0.15"/>
    <row r="59" spans="2:13" ht="21" customHeight="1" thickBot="1" x14ac:dyDescent="0.2">
      <c r="B59" s="819" t="s">
        <v>263</v>
      </c>
      <c r="C59" s="819"/>
      <c r="D59" s="819"/>
      <c r="E59" s="819"/>
      <c r="F59" s="819"/>
      <c r="G59" s="819"/>
      <c r="H59" s="819"/>
      <c r="I59" s="11"/>
      <c r="J59" s="11"/>
      <c r="K59" s="11"/>
      <c r="L59" s="11"/>
      <c r="M59" s="11"/>
    </row>
    <row r="60" spans="2:13" ht="21" customHeight="1" x14ac:dyDescent="0.15">
      <c r="B60" s="1004" t="s">
        <v>176</v>
      </c>
      <c r="C60" s="732"/>
      <c r="D60" s="732"/>
      <c r="E60" s="732"/>
      <c r="F60" s="732"/>
      <c r="G60" s="732"/>
      <c r="H60" s="732"/>
      <c r="I60" s="732"/>
      <c r="J60" s="1005"/>
      <c r="K60" s="1006"/>
      <c r="L60" s="1006"/>
      <c r="M60" s="1007"/>
    </row>
    <row r="61" spans="2:13" ht="21" customHeight="1" x14ac:dyDescent="0.15">
      <c r="B61" s="731" t="s">
        <v>177</v>
      </c>
      <c r="C61" s="733"/>
      <c r="D61" s="733"/>
      <c r="E61" s="733"/>
      <c r="F61" s="733"/>
      <c r="G61" s="733"/>
      <c r="H61" s="733"/>
      <c r="I61" s="733"/>
      <c r="J61" s="542"/>
      <c r="K61" s="538"/>
      <c r="L61" s="538"/>
      <c r="M61" s="543"/>
    </row>
    <row r="62" spans="2:13" ht="18" customHeight="1" x14ac:dyDescent="0.15">
      <c r="B62" s="838" t="s">
        <v>178</v>
      </c>
      <c r="C62" s="749"/>
      <c r="D62" s="749"/>
      <c r="E62" s="749"/>
      <c r="F62" s="749"/>
      <c r="G62" s="749"/>
      <c r="H62" s="749"/>
      <c r="I62" s="749"/>
      <c r="J62" s="1019"/>
      <c r="K62" s="1020"/>
      <c r="L62" s="1020"/>
      <c r="M62" s="1021"/>
    </row>
    <row r="63" spans="2:13" ht="18" customHeight="1" x14ac:dyDescent="0.15">
      <c r="B63" s="838"/>
      <c r="C63" s="749"/>
      <c r="D63" s="749"/>
      <c r="E63" s="749"/>
      <c r="F63" s="749"/>
      <c r="G63" s="749"/>
      <c r="H63" s="749"/>
      <c r="I63" s="749"/>
      <c r="J63" s="1022"/>
      <c r="K63" s="1023"/>
      <c r="L63" s="1023"/>
      <c r="M63" s="1024"/>
    </row>
    <row r="64" spans="2:13" ht="21" customHeight="1" x14ac:dyDescent="0.15">
      <c r="B64" s="731" t="s">
        <v>371</v>
      </c>
      <c r="C64" s="733"/>
      <c r="D64" s="733"/>
      <c r="E64" s="733"/>
      <c r="F64" s="733"/>
      <c r="G64" s="733"/>
      <c r="H64" s="733"/>
      <c r="I64" s="733"/>
      <c r="J64" s="1008"/>
      <c r="K64" s="1008"/>
      <c r="L64" s="1008"/>
      <c r="M64" s="1009"/>
    </row>
    <row r="65" spans="2:13" ht="21" customHeight="1" x14ac:dyDescent="0.15">
      <c r="B65" s="838" t="s">
        <v>179</v>
      </c>
      <c r="C65" s="536"/>
      <c r="D65" s="536"/>
      <c r="E65" s="536"/>
      <c r="F65" s="733" t="s">
        <v>181</v>
      </c>
      <c r="G65" s="733"/>
      <c r="H65" s="733"/>
      <c r="I65" s="733"/>
      <c r="J65" s="637"/>
      <c r="K65" s="638"/>
      <c r="L65" s="638"/>
      <c r="M65" s="639"/>
    </row>
    <row r="66" spans="2:13" ht="21" customHeight="1" x14ac:dyDescent="0.15">
      <c r="B66" s="1018"/>
      <c r="C66" s="536"/>
      <c r="D66" s="536"/>
      <c r="E66" s="536"/>
      <c r="F66" s="733" t="s">
        <v>182</v>
      </c>
      <c r="G66" s="733"/>
      <c r="H66" s="733"/>
      <c r="I66" s="733"/>
      <c r="J66" s="637"/>
      <c r="K66" s="638"/>
      <c r="L66" s="638"/>
      <c r="M66" s="639"/>
    </row>
    <row r="67" spans="2:13" ht="21" customHeight="1" x14ac:dyDescent="0.15">
      <c r="B67" s="905" t="s">
        <v>180</v>
      </c>
      <c r="C67" s="906"/>
      <c r="D67" s="906"/>
      <c r="E67" s="907"/>
      <c r="F67" s="1013"/>
      <c r="G67" s="968"/>
      <c r="H67" s="968"/>
      <c r="I67" s="1014"/>
      <c r="J67" s="618"/>
      <c r="K67" s="618"/>
      <c r="L67" s="618"/>
      <c r="M67" s="619"/>
    </row>
    <row r="68" spans="2:13" ht="21" customHeight="1" thickBot="1" x14ac:dyDescent="0.2">
      <c r="B68" s="1010"/>
      <c r="C68" s="1011"/>
      <c r="D68" s="1011"/>
      <c r="E68" s="1012"/>
      <c r="F68" s="1015"/>
      <c r="G68" s="1016"/>
      <c r="H68" s="1016"/>
      <c r="I68" s="1017"/>
      <c r="J68" s="492"/>
      <c r="K68" s="493"/>
      <c r="L68" s="493"/>
      <c r="M68" s="727"/>
    </row>
    <row r="130" spans="2:9" x14ac:dyDescent="0.15">
      <c r="B130" s="14"/>
      <c r="C130" s="14"/>
      <c r="D130" s="14"/>
      <c r="E130" s="14"/>
      <c r="F130" s="14"/>
      <c r="G130" s="14"/>
      <c r="H130" s="14"/>
      <c r="I130" s="14"/>
    </row>
    <row r="131" spans="2:9" x14ac:dyDescent="0.15">
      <c r="B131" s="10" t="s">
        <v>1015</v>
      </c>
      <c r="F131" s="10" t="s">
        <v>1016</v>
      </c>
    </row>
    <row r="132" spans="2:9" x14ac:dyDescent="0.15">
      <c r="F132" s="10" t="s">
        <v>1017</v>
      </c>
    </row>
  </sheetData>
  <mergeCells count="138">
    <mergeCell ref="B67:E68"/>
    <mergeCell ref="F67:I67"/>
    <mergeCell ref="J67:M67"/>
    <mergeCell ref="F68:I68"/>
    <mergeCell ref="J68:M68"/>
    <mergeCell ref="B62:I63"/>
    <mergeCell ref="J65:M65"/>
    <mergeCell ref="B65:E66"/>
    <mergeCell ref="J62:M63"/>
    <mergeCell ref="B64:I64"/>
    <mergeCell ref="B51:F51"/>
    <mergeCell ref="G51:M51"/>
    <mergeCell ref="B53:J53"/>
    <mergeCell ref="B54:H54"/>
    <mergeCell ref="I54:M54"/>
    <mergeCell ref="B61:I61"/>
    <mergeCell ref="J61:M61"/>
    <mergeCell ref="F66:I66"/>
    <mergeCell ref="J66:M66"/>
    <mergeCell ref="B55:H56"/>
    <mergeCell ref="I55:M56"/>
    <mergeCell ref="F65:I65"/>
    <mergeCell ref="B57:M57"/>
    <mergeCell ref="B59:H59"/>
    <mergeCell ref="B60:I60"/>
    <mergeCell ref="J60:M60"/>
    <mergeCell ref="J64:M64"/>
    <mergeCell ref="B45:F45"/>
    <mergeCell ref="G45:M45"/>
    <mergeCell ref="B46:F46"/>
    <mergeCell ref="G46:M46"/>
    <mergeCell ref="B47:F47"/>
    <mergeCell ref="G47:M47"/>
    <mergeCell ref="B48:F48"/>
    <mergeCell ref="G48:M48"/>
    <mergeCell ref="B49:F50"/>
    <mergeCell ref="G49:M50"/>
    <mergeCell ref="B40:F41"/>
    <mergeCell ref="G41:H41"/>
    <mergeCell ref="I41:M41"/>
    <mergeCell ref="B42:F42"/>
    <mergeCell ref="G42:M42"/>
    <mergeCell ref="B43:F43"/>
    <mergeCell ref="G43:M43"/>
    <mergeCell ref="B44:F44"/>
    <mergeCell ref="G44:M44"/>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K29:M29"/>
    <mergeCell ref="D30:D35"/>
    <mergeCell ref="E30:G30"/>
    <mergeCell ref="H29:J29"/>
    <mergeCell ref="C28:G28"/>
    <mergeCell ref="H28:J28"/>
    <mergeCell ref="K28:M28"/>
    <mergeCell ref="H30:J30"/>
    <mergeCell ref="K30:M30"/>
    <mergeCell ref="E31:G31"/>
    <mergeCell ref="H31:J31"/>
    <mergeCell ref="K31:M31"/>
    <mergeCell ref="E32:G32"/>
    <mergeCell ref="H32:J32"/>
    <mergeCell ref="B25:E26"/>
    <mergeCell ref="F25:G25"/>
    <mergeCell ref="H25:J25"/>
    <mergeCell ref="K25:M25"/>
    <mergeCell ref="F26:G26"/>
    <mergeCell ref="H26:J26"/>
    <mergeCell ref="K26:M26"/>
    <mergeCell ref="B27:G27"/>
    <mergeCell ref="H27:J27"/>
    <mergeCell ref="K27:M2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B7:F7"/>
    <mergeCell ref="H7:M7"/>
    <mergeCell ref="B8:F8"/>
    <mergeCell ref="H8:M8"/>
    <mergeCell ref="B9:F10"/>
    <mergeCell ref="H9:M9"/>
    <mergeCell ref="H10:M10"/>
    <mergeCell ref="B11:E12"/>
    <mergeCell ref="G11:M11"/>
    <mergeCell ref="G12:M12"/>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E34:G34 B47:F47">
      <formula1>"管理費,生活サポート費"</formula1>
    </dataValidation>
    <dataValidation type="list" allowBlank="1" showInputMessage="1" showErrorMessage="1" sqref="E33:G33 B46">
      <formula1>"光熱水費,電気代,水道代"</formula1>
    </dataValidation>
    <dataValidation type="list" allowBlank="1"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B44:F44">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132"/>
  <sheetViews>
    <sheetView showGridLines="0" view="pageBreakPreview" zoomScaleNormal="85" zoomScaleSheetLayoutView="100" workbookViewId="0">
      <selection activeCell="G39" sqref="G39:K39"/>
    </sheetView>
  </sheetViews>
  <sheetFormatPr defaultRowHeight="13.5" x14ac:dyDescent="0.15"/>
  <cols>
    <col min="1" max="1" width="2.625" customWidth="1"/>
    <col min="2" max="2" width="6.75" customWidth="1"/>
    <col min="3" max="3" width="6.125" customWidth="1"/>
    <col min="4" max="7" width="9" customWidth="1"/>
    <col min="9" max="9" width="9.375" customWidth="1"/>
    <col min="10" max="10" width="9" customWidth="1"/>
    <col min="12" max="12" width="3.375" customWidth="1"/>
    <col min="13" max="15" width="13" customWidth="1"/>
  </cols>
  <sheetData>
    <row r="1" spans="1:11" ht="21" customHeight="1" x14ac:dyDescent="0.15">
      <c r="A1" s="9" t="s">
        <v>319</v>
      </c>
      <c r="B1" s="548" t="s">
        <v>61</v>
      </c>
      <c r="C1" s="548"/>
      <c r="D1" s="548"/>
      <c r="E1" s="548"/>
      <c r="F1" s="548"/>
      <c r="G1" s="548"/>
      <c r="H1" s="548"/>
      <c r="I1" s="548"/>
    </row>
    <row r="2" spans="1:11" ht="21" customHeight="1" thickBot="1" x14ac:dyDescent="0.2">
      <c r="A2" s="83"/>
      <c r="B2" s="548" t="s">
        <v>231</v>
      </c>
      <c r="C2" s="1025"/>
      <c r="D2" s="1025"/>
      <c r="E2" s="83"/>
      <c r="F2" s="83"/>
      <c r="G2" s="83"/>
      <c r="H2" s="83"/>
      <c r="I2" s="83"/>
    </row>
    <row r="3" spans="1:11" ht="21" customHeight="1" x14ac:dyDescent="0.15">
      <c r="B3" s="604" t="s">
        <v>188</v>
      </c>
      <c r="C3" s="606"/>
      <c r="D3" s="827" t="s">
        <v>184</v>
      </c>
      <c r="E3" s="827"/>
      <c r="F3" s="827"/>
      <c r="G3" s="827"/>
      <c r="H3" s="1033">
        <v>0</v>
      </c>
      <c r="I3" s="1034"/>
      <c r="J3" s="1034"/>
      <c r="K3" s="192" t="s">
        <v>318</v>
      </c>
    </row>
    <row r="4" spans="1:11" ht="21" customHeight="1" x14ac:dyDescent="0.15">
      <c r="B4" s="607"/>
      <c r="C4" s="609"/>
      <c r="D4" s="654" t="s">
        <v>185</v>
      </c>
      <c r="E4" s="654"/>
      <c r="F4" s="654"/>
      <c r="G4" s="654"/>
      <c r="H4" s="1031">
        <v>4</v>
      </c>
      <c r="I4" s="1032"/>
      <c r="J4" s="1032"/>
      <c r="K4" s="193" t="s">
        <v>318</v>
      </c>
    </row>
    <row r="5" spans="1:11" ht="21" customHeight="1" x14ac:dyDescent="0.15">
      <c r="B5" s="607"/>
      <c r="C5" s="609"/>
      <c r="D5" s="654" t="s">
        <v>186</v>
      </c>
      <c r="E5" s="654"/>
      <c r="F5" s="654"/>
      <c r="G5" s="654"/>
      <c r="H5" s="1031">
        <v>17</v>
      </c>
      <c r="I5" s="1032"/>
      <c r="J5" s="1032"/>
      <c r="K5" s="193" t="s">
        <v>318</v>
      </c>
    </row>
    <row r="6" spans="1:11" ht="21" customHeight="1" x14ac:dyDescent="0.15">
      <c r="B6" s="662"/>
      <c r="C6" s="664"/>
      <c r="D6" s="654" t="s">
        <v>187</v>
      </c>
      <c r="E6" s="654"/>
      <c r="F6" s="654"/>
      <c r="G6" s="654"/>
      <c r="H6" s="1031">
        <v>27</v>
      </c>
      <c r="I6" s="1032"/>
      <c r="J6" s="1032"/>
      <c r="K6" s="193" t="s">
        <v>318</v>
      </c>
    </row>
    <row r="7" spans="1:11" ht="21" customHeight="1" x14ac:dyDescent="0.15">
      <c r="B7" s="884" t="s">
        <v>497</v>
      </c>
      <c r="C7" s="1035"/>
      <c r="D7" s="654" t="s">
        <v>48</v>
      </c>
      <c r="E7" s="654"/>
      <c r="F7" s="654"/>
      <c r="G7" s="654"/>
      <c r="H7" s="1031">
        <v>0</v>
      </c>
      <c r="I7" s="1032"/>
      <c r="J7" s="1032"/>
      <c r="K7" s="193" t="s">
        <v>318</v>
      </c>
    </row>
    <row r="8" spans="1:11" ht="21" customHeight="1" x14ac:dyDescent="0.15">
      <c r="B8" s="884"/>
      <c r="C8" s="1035"/>
      <c r="D8" s="654" t="s">
        <v>189</v>
      </c>
      <c r="E8" s="654"/>
      <c r="F8" s="654"/>
      <c r="G8" s="654"/>
      <c r="H8" s="1031">
        <v>3</v>
      </c>
      <c r="I8" s="1032"/>
      <c r="J8" s="1032"/>
      <c r="K8" s="193" t="s">
        <v>318</v>
      </c>
    </row>
    <row r="9" spans="1:11" ht="21" customHeight="1" x14ac:dyDescent="0.15">
      <c r="B9" s="884"/>
      <c r="C9" s="1035"/>
      <c r="D9" s="654" t="s">
        <v>190</v>
      </c>
      <c r="E9" s="654"/>
      <c r="F9" s="654"/>
      <c r="G9" s="654"/>
      <c r="H9" s="1031">
        <v>3</v>
      </c>
      <c r="I9" s="1032"/>
      <c r="J9" s="1032"/>
      <c r="K9" s="193" t="s">
        <v>318</v>
      </c>
    </row>
    <row r="10" spans="1:11" ht="21" customHeight="1" x14ac:dyDescent="0.15">
      <c r="B10" s="884"/>
      <c r="C10" s="1035"/>
      <c r="D10" s="654" t="s">
        <v>191</v>
      </c>
      <c r="E10" s="654"/>
      <c r="F10" s="654"/>
      <c r="G10" s="654"/>
      <c r="H10" s="1031">
        <v>6</v>
      </c>
      <c r="I10" s="1032"/>
      <c r="J10" s="1032"/>
      <c r="K10" s="193" t="s">
        <v>318</v>
      </c>
    </row>
    <row r="11" spans="1:11" ht="21" customHeight="1" x14ac:dyDescent="0.15">
      <c r="B11" s="884"/>
      <c r="C11" s="1035"/>
      <c r="D11" s="654" t="s">
        <v>192</v>
      </c>
      <c r="E11" s="654"/>
      <c r="F11" s="654"/>
      <c r="G11" s="654"/>
      <c r="H11" s="1031">
        <v>10</v>
      </c>
      <c r="I11" s="1032"/>
      <c r="J11" s="1032"/>
      <c r="K11" s="193" t="s">
        <v>318</v>
      </c>
    </row>
    <row r="12" spans="1:11" ht="21" customHeight="1" x14ac:dyDescent="0.15">
      <c r="B12" s="884"/>
      <c r="C12" s="1035"/>
      <c r="D12" s="654" t="s">
        <v>193</v>
      </c>
      <c r="E12" s="654"/>
      <c r="F12" s="654"/>
      <c r="G12" s="654"/>
      <c r="H12" s="1031">
        <v>7</v>
      </c>
      <c r="I12" s="1032"/>
      <c r="J12" s="1032"/>
      <c r="K12" s="193" t="s">
        <v>318</v>
      </c>
    </row>
    <row r="13" spans="1:11" ht="21" customHeight="1" x14ac:dyDescent="0.15">
      <c r="B13" s="884"/>
      <c r="C13" s="1035"/>
      <c r="D13" s="654" t="s">
        <v>194</v>
      </c>
      <c r="E13" s="654"/>
      <c r="F13" s="654"/>
      <c r="G13" s="654"/>
      <c r="H13" s="1031">
        <v>9</v>
      </c>
      <c r="I13" s="1032"/>
      <c r="J13" s="1032"/>
      <c r="K13" s="193" t="s">
        <v>318</v>
      </c>
    </row>
    <row r="14" spans="1:11" ht="21" customHeight="1" x14ac:dyDescent="0.15">
      <c r="B14" s="972"/>
      <c r="C14" s="974"/>
      <c r="D14" s="654" t="s">
        <v>195</v>
      </c>
      <c r="E14" s="654"/>
      <c r="F14" s="654"/>
      <c r="G14" s="654"/>
      <c r="H14" s="1031">
        <v>10</v>
      </c>
      <c r="I14" s="1032"/>
      <c r="J14" s="1032"/>
      <c r="K14" s="193" t="s">
        <v>318</v>
      </c>
    </row>
    <row r="15" spans="1:11" ht="21" customHeight="1" x14ac:dyDescent="0.15">
      <c r="B15" s="655" t="s">
        <v>196</v>
      </c>
      <c r="C15" s="656"/>
      <c r="D15" s="654" t="s">
        <v>197</v>
      </c>
      <c r="E15" s="654"/>
      <c r="F15" s="654"/>
      <c r="G15" s="654"/>
      <c r="H15" s="1031">
        <v>9</v>
      </c>
      <c r="I15" s="1032"/>
      <c r="J15" s="1032"/>
      <c r="K15" s="193" t="s">
        <v>318</v>
      </c>
    </row>
    <row r="16" spans="1:11" ht="21" customHeight="1" x14ac:dyDescent="0.15">
      <c r="B16" s="607"/>
      <c r="C16" s="608"/>
      <c r="D16" s="654" t="s">
        <v>198</v>
      </c>
      <c r="E16" s="654"/>
      <c r="F16" s="654"/>
      <c r="G16" s="654"/>
      <c r="H16" s="1031">
        <v>4</v>
      </c>
      <c r="I16" s="1032"/>
      <c r="J16" s="1032"/>
      <c r="K16" s="193" t="s">
        <v>318</v>
      </c>
    </row>
    <row r="17" spans="2:11" ht="21" customHeight="1" x14ac:dyDescent="0.15">
      <c r="B17" s="607"/>
      <c r="C17" s="608"/>
      <c r="D17" s="654" t="s">
        <v>199</v>
      </c>
      <c r="E17" s="654"/>
      <c r="F17" s="654"/>
      <c r="G17" s="654"/>
      <c r="H17" s="1031">
        <v>23</v>
      </c>
      <c r="I17" s="1032"/>
      <c r="J17" s="1032"/>
      <c r="K17" s="193" t="s">
        <v>318</v>
      </c>
    </row>
    <row r="18" spans="2:11" ht="21" customHeight="1" x14ac:dyDescent="0.15">
      <c r="B18" s="607"/>
      <c r="C18" s="608"/>
      <c r="D18" s="654" t="s">
        <v>200</v>
      </c>
      <c r="E18" s="654"/>
      <c r="F18" s="654"/>
      <c r="G18" s="654"/>
      <c r="H18" s="1031">
        <v>8</v>
      </c>
      <c r="I18" s="1032"/>
      <c r="J18" s="1032"/>
      <c r="K18" s="193" t="s">
        <v>318</v>
      </c>
    </row>
    <row r="19" spans="2:11" ht="21" customHeight="1" x14ac:dyDescent="0.15">
      <c r="B19" s="607"/>
      <c r="C19" s="608"/>
      <c r="D19" s="654" t="s">
        <v>639</v>
      </c>
      <c r="E19" s="654"/>
      <c r="F19" s="654"/>
      <c r="G19" s="654"/>
      <c r="H19" s="1031">
        <v>4</v>
      </c>
      <c r="I19" s="1032"/>
      <c r="J19" s="1032"/>
      <c r="K19" s="193" t="s">
        <v>318</v>
      </c>
    </row>
    <row r="20" spans="2:11" ht="21" customHeight="1" thickBot="1" x14ac:dyDescent="0.2">
      <c r="B20" s="1037"/>
      <c r="C20" s="1038"/>
      <c r="D20" s="654" t="s">
        <v>631</v>
      </c>
      <c r="E20" s="654"/>
      <c r="F20" s="654"/>
      <c r="G20" s="654"/>
      <c r="H20" s="1031">
        <v>0</v>
      </c>
      <c r="I20" s="1032"/>
      <c r="J20" s="1032"/>
      <c r="K20" s="193" t="s">
        <v>314</v>
      </c>
    </row>
    <row r="21" spans="2:11" ht="21" customHeight="1" thickBot="1" x14ac:dyDescent="0.2">
      <c r="B21" s="1026" t="s">
        <v>495</v>
      </c>
      <c r="C21" s="1027"/>
      <c r="D21" s="1027"/>
      <c r="E21" s="1027"/>
      <c r="F21" s="1027"/>
      <c r="G21" s="1028"/>
      <c r="H21" s="194">
        <v>0</v>
      </c>
      <c r="I21" s="195" t="s">
        <v>494</v>
      </c>
      <c r="J21" s="195">
        <v>2</v>
      </c>
      <c r="K21" s="196" t="s">
        <v>493</v>
      </c>
    </row>
    <row r="22" spans="2:11" ht="21" customHeight="1" thickBot="1" x14ac:dyDescent="0.2">
      <c r="B22" s="1026" t="s">
        <v>341</v>
      </c>
      <c r="C22" s="1027"/>
      <c r="D22" s="1027"/>
      <c r="E22" s="1027"/>
      <c r="F22" s="1027"/>
      <c r="G22" s="1028"/>
      <c r="H22" s="1029">
        <f>SUM(H3:J6)</f>
        <v>48</v>
      </c>
      <c r="I22" s="1030"/>
      <c r="J22" s="1030"/>
      <c r="K22" s="196" t="s">
        <v>493</v>
      </c>
    </row>
    <row r="23" spans="2:11" ht="21" customHeight="1" x14ac:dyDescent="0.15">
      <c r="B23" s="1"/>
      <c r="C23" s="1"/>
      <c r="D23" s="1"/>
      <c r="E23" s="1"/>
      <c r="F23" s="1"/>
      <c r="G23" s="1"/>
      <c r="H23" s="197"/>
      <c r="I23" s="197"/>
      <c r="J23" s="197"/>
      <c r="K23" s="198"/>
    </row>
    <row r="24" spans="2:11" ht="21" customHeight="1" thickBot="1" x14ac:dyDescent="0.2">
      <c r="B24" s="1054" t="s">
        <v>233</v>
      </c>
      <c r="C24" s="1054"/>
      <c r="D24" s="1054"/>
      <c r="E24" s="1054"/>
      <c r="F24" s="1055"/>
      <c r="G24" s="1055"/>
      <c r="H24" s="1036"/>
      <c r="I24" s="1036"/>
      <c r="J24" s="1036"/>
      <c r="K24" s="1036"/>
    </row>
    <row r="25" spans="2:11" ht="21" customHeight="1" x14ac:dyDescent="0.15">
      <c r="B25" s="705" t="s">
        <v>183</v>
      </c>
      <c r="C25" s="707"/>
      <c r="D25" s="199" t="s">
        <v>52</v>
      </c>
      <c r="E25" s="1040">
        <v>8</v>
      </c>
      <c r="F25" s="1053"/>
      <c r="G25" s="200" t="s">
        <v>340</v>
      </c>
      <c r="H25" s="201" t="s">
        <v>232</v>
      </c>
      <c r="I25" s="1040">
        <v>40</v>
      </c>
      <c r="J25" s="1040"/>
      <c r="K25" s="192" t="s">
        <v>316</v>
      </c>
    </row>
    <row r="26" spans="2:11" ht="21" customHeight="1" x14ac:dyDescent="0.15">
      <c r="B26" s="1042" t="s">
        <v>265</v>
      </c>
      <c r="C26" s="1043"/>
      <c r="D26" s="202" t="s">
        <v>52</v>
      </c>
      <c r="E26" s="1045">
        <f>E25/H22*100</f>
        <v>16.666666666666664</v>
      </c>
      <c r="F26" s="1046"/>
      <c r="G26" s="203" t="s">
        <v>279</v>
      </c>
      <c r="H26" s="202" t="s">
        <v>232</v>
      </c>
      <c r="I26" s="1045">
        <f>I25/H22*100</f>
        <v>83.333333333333343</v>
      </c>
      <c r="J26" s="1046"/>
      <c r="K26" s="109" t="s">
        <v>267</v>
      </c>
    </row>
    <row r="27" spans="2:11" ht="21" customHeight="1" thickBot="1" x14ac:dyDescent="0.2">
      <c r="B27" s="1056" t="s">
        <v>266</v>
      </c>
      <c r="C27" s="1057"/>
      <c r="D27" s="378">
        <f>H22/70*100</f>
        <v>68.571428571428569</v>
      </c>
      <c r="E27" s="147" t="s">
        <v>267</v>
      </c>
      <c r="F27" s="204" t="s">
        <v>201</v>
      </c>
      <c r="G27" s="346">
        <v>85.4</v>
      </c>
      <c r="H27" s="147" t="s">
        <v>290</v>
      </c>
      <c r="I27" s="205" t="s">
        <v>342</v>
      </c>
      <c r="J27" s="1047">
        <f>(H8*0.375+H9*0.375+H10*1+H11*2+H12*3+H13*4+H14*5)/H22</f>
        <v>2.8177083333333335</v>
      </c>
      <c r="K27" s="1048"/>
    </row>
    <row r="28" spans="2:11" ht="21" customHeight="1" x14ac:dyDescent="0.15"/>
    <row r="29" spans="2:11" ht="21" customHeight="1" thickBot="1" x14ac:dyDescent="0.2">
      <c r="B29" s="599" t="s">
        <v>202</v>
      </c>
      <c r="C29" s="599"/>
      <c r="D29" s="599"/>
      <c r="E29" s="599"/>
      <c r="F29" s="11"/>
      <c r="G29" s="11"/>
    </row>
    <row r="30" spans="2:11" ht="21" customHeight="1" x14ac:dyDescent="0.15">
      <c r="B30" s="604" t="s">
        <v>203</v>
      </c>
      <c r="C30" s="605"/>
      <c r="D30" s="606"/>
      <c r="E30" s="764" t="s">
        <v>51</v>
      </c>
      <c r="F30" s="605"/>
      <c r="G30" s="1039">
        <v>0</v>
      </c>
      <c r="H30" s="1040"/>
      <c r="I30" s="1040"/>
      <c r="J30" s="1040"/>
      <c r="K30" s="206" t="s">
        <v>316</v>
      </c>
    </row>
    <row r="31" spans="2:11" ht="21" customHeight="1" x14ac:dyDescent="0.15">
      <c r="B31" s="607"/>
      <c r="C31" s="608"/>
      <c r="D31" s="609"/>
      <c r="E31" s="561" t="s">
        <v>49</v>
      </c>
      <c r="F31" s="524"/>
      <c r="G31" s="546">
        <v>0</v>
      </c>
      <c r="H31" s="547"/>
      <c r="I31" s="547"/>
      <c r="J31" s="547"/>
      <c r="K31" s="109" t="s">
        <v>316</v>
      </c>
    </row>
    <row r="32" spans="2:11" ht="21" customHeight="1" x14ac:dyDescent="0.15">
      <c r="B32" s="607"/>
      <c r="C32" s="608"/>
      <c r="D32" s="609"/>
      <c r="E32" s="561" t="s">
        <v>50</v>
      </c>
      <c r="F32" s="524"/>
      <c r="G32" s="546"/>
      <c r="H32" s="547"/>
      <c r="I32" s="547"/>
      <c r="J32" s="547"/>
      <c r="K32" s="109" t="s">
        <v>316</v>
      </c>
    </row>
    <row r="33" spans="2:11" ht="21" customHeight="1" x14ac:dyDescent="0.15">
      <c r="B33" s="607"/>
      <c r="C33" s="608"/>
      <c r="D33" s="609"/>
      <c r="E33" s="561" t="s">
        <v>205</v>
      </c>
      <c r="F33" s="524"/>
      <c r="G33" s="546">
        <v>14</v>
      </c>
      <c r="H33" s="547"/>
      <c r="I33" s="547"/>
      <c r="J33" s="547"/>
      <c r="K33" s="109" t="s">
        <v>316</v>
      </c>
    </row>
    <row r="34" spans="2:11" ht="21" customHeight="1" x14ac:dyDescent="0.15">
      <c r="B34" s="662"/>
      <c r="C34" s="663"/>
      <c r="D34" s="664"/>
      <c r="E34" s="1050" t="s">
        <v>45</v>
      </c>
      <c r="F34" s="608"/>
      <c r="G34" s="546">
        <v>0</v>
      </c>
      <c r="H34" s="547"/>
      <c r="I34" s="547"/>
      <c r="J34" s="547"/>
      <c r="K34" s="109" t="s">
        <v>316</v>
      </c>
    </row>
    <row r="35" spans="2:11" ht="21" customHeight="1" x14ac:dyDescent="0.15">
      <c r="B35" s="655" t="s">
        <v>204</v>
      </c>
      <c r="C35" s="656"/>
      <c r="D35" s="657"/>
      <c r="E35" s="1049" t="s">
        <v>206</v>
      </c>
      <c r="F35" s="657"/>
      <c r="G35" s="546">
        <v>0</v>
      </c>
      <c r="H35" s="547"/>
      <c r="I35" s="547"/>
      <c r="J35" s="547"/>
      <c r="K35" s="109" t="s">
        <v>316</v>
      </c>
    </row>
    <row r="36" spans="2:11" ht="21" customHeight="1" x14ac:dyDescent="0.15">
      <c r="B36" s="607"/>
      <c r="C36" s="608"/>
      <c r="D36" s="609"/>
      <c r="E36" s="1050"/>
      <c r="F36" s="609"/>
      <c r="G36" s="612" t="s">
        <v>329</v>
      </c>
      <c r="H36" s="613"/>
      <c r="I36" s="613"/>
      <c r="J36" s="613"/>
      <c r="K36" s="614"/>
    </row>
    <row r="37" spans="2:11" ht="21" customHeight="1" x14ac:dyDescent="0.15">
      <c r="B37" s="607"/>
      <c r="C37" s="608"/>
      <c r="D37" s="609"/>
      <c r="E37" s="1051"/>
      <c r="F37" s="664"/>
      <c r="G37" s="615"/>
      <c r="H37" s="616"/>
      <c r="I37" s="616"/>
      <c r="J37" s="616"/>
      <c r="K37" s="617"/>
    </row>
    <row r="38" spans="2:11" ht="21" customHeight="1" x14ac:dyDescent="0.15">
      <c r="B38" s="607"/>
      <c r="C38" s="608"/>
      <c r="D38" s="609"/>
      <c r="E38" s="1049" t="s">
        <v>207</v>
      </c>
      <c r="F38" s="657"/>
      <c r="G38" s="546">
        <v>2</v>
      </c>
      <c r="H38" s="547"/>
      <c r="I38" s="547"/>
      <c r="J38" s="547"/>
      <c r="K38" s="109" t="s">
        <v>316</v>
      </c>
    </row>
    <row r="39" spans="2:11" ht="21" customHeight="1" x14ac:dyDescent="0.15">
      <c r="B39" s="607"/>
      <c r="C39" s="608"/>
      <c r="D39" s="609"/>
      <c r="E39" s="1050"/>
      <c r="F39" s="609"/>
      <c r="G39" s="612" t="s">
        <v>329</v>
      </c>
      <c r="H39" s="613"/>
      <c r="I39" s="613"/>
      <c r="J39" s="613"/>
      <c r="K39" s="614"/>
    </row>
    <row r="40" spans="2:11" ht="32.25" customHeight="1" thickBot="1" x14ac:dyDescent="0.2">
      <c r="B40" s="1037"/>
      <c r="C40" s="1038"/>
      <c r="D40" s="1041"/>
      <c r="E40" s="1052"/>
      <c r="F40" s="1041"/>
      <c r="G40" s="1044" t="s">
        <v>806</v>
      </c>
      <c r="H40" s="602"/>
      <c r="I40" s="602"/>
      <c r="J40" s="602"/>
      <c r="K40" s="603"/>
    </row>
    <row r="41" spans="2:11" ht="20.25" customHeight="1" x14ac:dyDescent="0.15"/>
    <row r="54" spans="6:6" x14ac:dyDescent="0.15">
      <c r="F54">
        <v>1.6</v>
      </c>
    </row>
    <row r="130" spans="2:9" x14ac:dyDescent="0.15">
      <c r="B130" s="371"/>
      <c r="C130" s="371"/>
      <c r="D130" s="371"/>
      <c r="E130" s="371"/>
      <c r="F130" s="371"/>
      <c r="G130" s="371"/>
      <c r="H130" s="371"/>
      <c r="I130" s="371"/>
    </row>
    <row r="131" spans="2:9" x14ac:dyDescent="0.15">
      <c r="B131" t="s">
        <v>1015</v>
      </c>
      <c r="F131" t="s">
        <v>1016</v>
      </c>
    </row>
    <row r="132" spans="2:9" x14ac:dyDescent="0.15">
      <c r="F132" t="s">
        <v>1017</v>
      </c>
    </row>
  </sheetData>
  <mergeCells count="75">
    <mergeCell ref="E26:F26"/>
    <mergeCell ref="E30:F30"/>
    <mergeCell ref="E25:F25"/>
    <mergeCell ref="B24:G24"/>
    <mergeCell ref="B27:C27"/>
    <mergeCell ref="E35:F37"/>
    <mergeCell ref="G39:K39"/>
    <mergeCell ref="G35:J35"/>
    <mergeCell ref="E38:F40"/>
    <mergeCell ref="G33:J33"/>
    <mergeCell ref="E34:F34"/>
    <mergeCell ref="E33:F33"/>
    <mergeCell ref="G38:J38"/>
    <mergeCell ref="G37:K37"/>
    <mergeCell ref="G30:J30"/>
    <mergeCell ref="B35:D40"/>
    <mergeCell ref="B26:C26"/>
    <mergeCell ref="B25:C25"/>
    <mergeCell ref="G36:K36"/>
    <mergeCell ref="G34:J34"/>
    <mergeCell ref="B29:E29"/>
    <mergeCell ref="G32:J32"/>
    <mergeCell ref="G40:K40"/>
    <mergeCell ref="B30:D34"/>
    <mergeCell ref="E32:F32"/>
    <mergeCell ref="I26:J26"/>
    <mergeCell ref="J27:K27"/>
    <mergeCell ref="E31:F31"/>
    <mergeCell ref="I25:J25"/>
    <mergeCell ref="G31:J31"/>
    <mergeCell ref="B1:I1"/>
    <mergeCell ref="D3:G3"/>
    <mergeCell ref="H9:J9"/>
    <mergeCell ref="D14:G14"/>
    <mergeCell ref="B3:C6"/>
    <mergeCell ref="H4:J4"/>
    <mergeCell ref="D12:G12"/>
    <mergeCell ref="D5:G5"/>
    <mergeCell ref="D9:G9"/>
    <mergeCell ref="H5:J5"/>
    <mergeCell ref="D6:G6"/>
    <mergeCell ref="D13:G13"/>
    <mergeCell ref="D7:G7"/>
    <mergeCell ref="D10:G10"/>
    <mergeCell ref="H10:J10"/>
    <mergeCell ref="H12:J12"/>
    <mergeCell ref="D8:G8"/>
    <mergeCell ref="H24:K24"/>
    <mergeCell ref="B21:G21"/>
    <mergeCell ref="H17:J17"/>
    <mergeCell ref="B15:C20"/>
    <mergeCell ref="D20:G20"/>
    <mergeCell ref="H20:J20"/>
    <mergeCell ref="H15:J15"/>
    <mergeCell ref="D15:G15"/>
    <mergeCell ref="D18:G18"/>
    <mergeCell ref="D16:G16"/>
    <mergeCell ref="D17:G17"/>
    <mergeCell ref="H19:J19"/>
    <mergeCell ref="B2:D2"/>
    <mergeCell ref="B22:G22"/>
    <mergeCell ref="D19:G19"/>
    <mergeCell ref="H22:J22"/>
    <mergeCell ref="H18:J18"/>
    <mergeCell ref="H16:J16"/>
    <mergeCell ref="H3:J3"/>
    <mergeCell ref="H6:J6"/>
    <mergeCell ref="H8:J8"/>
    <mergeCell ref="H14:J14"/>
    <mergeCell ref="H11:J11"/>
    <mergeCell ref="D4:G4"/>
    <mergeCell ref="H7:J7"/>
    <mergeCell ref="B7:C14"/>
    <mergeCell ref="D11:G11"/>
    <mergeCell ref="H13:J13"/>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ignoredErrors>
    <ignoredError sqref="A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32"/>
  <sheetViews>
    <sheetView showGridLines="0" view="pageBreakPreview" zoomScaleNormal="70" zoomScaleSheetLayoutView="100" workbookViewId="0">
      <selection sqref="A1:K1"/>
    </sheetView>
  </sheetViews>
  <sheetFormatPr defaultRowHeight="22.5" customHeight="1" x14ac:dyDescent="0.15"/>
  <cols>
    <col min="1" max="1" width="2.625" style="207" customWidth="1"/>
    <col min="2" max="2" width="6.625" style="207" customWidth="1"/>
    <col min="3" max="3" width="18" style="207" customWidth="1"/>
    <col min="4" max="4" width="2.625" style="207" customWidth="1"/>
    <col min="5" max="5" width="7.875" style="207" customWidth="1"/>
    <col min="6" max="6" width="3.625" style="213" customWidth="1"/>
    <col min="7" max="7" width="13.25" style="207" customWidth="1"/>
    <col min="8" max="8" width="8.5" style="213" customWidth="1"/>
    <col min="9" max="9" width="6.25" style="207" customWidth="1"/>
    <col min="10" max="10" width="10.125" style="207" customWidth="1"/>
    <col min="11" max="11" width="13" style="207" customWidth="1"/>
    <col min="12" max="12" width="3.375" style="207" customWidth="1"/>
    <col min="13" max="14" width="13" style="207" customWidth="1"/>
    <col min="15" max="15" width="13.375" style="207" customWidth="1"/>
    <col min="16" max="16384" width="9" style="207"/>
  </cols>
  <sheetData>
    <row r="1" spans="1:15" ht="21" customHeight="1" x14ac:dyDescent="0.15">
      <c r="A1" s="9" t="s">
        <v>320</v>
      </c>
      <c r="B1" s="1054" t="s">
        <v>208</v>
      </c>
      <c r="C1" s="1054"/>
      <c r="D1" s="1054"/>
      <c r="E1" s="1036"/>
      <c r="F1" s="10"/>
      <c r="G1"/>
      <c r="H1" s="10"/>
      <c r="I1"/>
      <c r="J1"/>
      <c r="K1"/>
      <c r="L1"/>
      <c r="M1"/>
      <c r="N1"/>
      <c r="O1"/>
    </row>
    <row r="2" spans="1:15" ht="21" customHeight="1" thickBot="1" x14ac:dyDescent="0.2">
      <c r="A2" s="83"/>
      <c r="B2" s="1073" t="s">
        <v>321</v>
      </c>
      <c r="C2" s="1074"/>
      <c r="D2" s="1074"/>
      <c r="E2" s="1074"/>
      <c r="F2" s="1074"/>
      <c r="G2" s="1074"/>
      <c r="H2" s="1074"/>
      <c r="I2" s="1074"/>
      <c r="J2" s="1074"/>
      <c r="K2" s="1074"/>
      <c r="L2"/>
      <c r="M2"/>
      <c r="N2"/>
      <c r="O2"/>
    </row>
    <row r="3" spans="1:15" ht="21" customHeight="1" x14ac:dyDescent="0.15">
      <c r="A3"/>
      <c r="B3" s="604" t="s">
        <v>545</v>
      </c>
      <c r="C3" s="605"/>
      <c r="D3" s="605"/>
      <c r="E3" s="606"/>
      <c r="F3" s="1075" t="s">
        <v>807</v>
      </c>
      <c r="G3" s="1076"/>
      <c r="H3" s="1076"/>
      <c r="I3" s="1076"/>
      <c r="J3" s="1076"/>
      <c r="K3" s="1077"/>
      <c r="L3"/>
      <c r="M3"/>
      <c r="N3"/>
      <c r="O3"/>
    </row>
    <row r="4" spans="1:15" ht="21" customHeight="1" x14ac:dyDescent="0.15">
      <c r="A4"/>
      <c r="B4" s="650" t="s">
        <v>430</v>
      </c>
      <c r="C4" s="524"/>
      <c r="D4" s="524"/>
      <c r="E4" s="562"/>
      <c r="F4" s="1083" t="s">
        <v>808</v>
      </c>
      <c r="G4" s="1084"/>
      <c r="H4" s="1084"/>
      <c r="I4" s="81" t="s">
        <v>353</v>
      </c>
      <c r="J4" s="1078" t="s">
        <v>809</v>
      </c>
      <c r="K4" s="1079"/>
      <c r="L4"/>
      <c r="M4"/>
      <c r="N4"/>
      <c r="O4"/>
    </row>
    <row r="5" spans="1:15" ht="21" customHeight="1" x14ac:dyDescent="0.15">
      <c r="A5"/>
      <c r="B5" s="655" t="s">
        <v>209</v>
      </c>
      <c r="C5" s="657"/>
      <c r="D5" s="561" t="s">
        <v>54</v>
      </c>
      <c r="E5" s="562"/>
      <c r="F5" s="1080" t="s">
        <v>810</v>
      </c>
      <c r="G5" s="1081"/>
      <c r="H5" s="1081"/>
      <c r="I5" s="1081"/>
      <c r="J5" s="1081"/>
      <c r="K5" s="1082"/>
      <c r="L5"/>
      <c r="M5"/>
      <c r="N5"/>
      <c r="O5"/>
    </row>
    <row r="6" spans="1:15" ht="21" customHeight="1" x14ac:dyDescent="0.15">
      <c r="A6"/>
      <c r="B6" s="607"/>
      <c r="C6" s="609"/>
      <c r="D6" s="561" t="s">
        <v>55</v>
      </c>
      <c r="E6" s="562"/>
      <c r="F6" s="1080" t="s">
        <v>810</v>
      </c>
      <c r="G6" s="1081"/>
      <c r="H6" s="1081"/>
      <c r="I6" s="1081"/>
      <c r="J6" s="1081"/>
      <c r="K6" s="1082"/>
      <c r="L6"/>
      <c r="M6"/>
      <c r="N6"/>
      <c r="O6"/>
    </row>
    <row r="7" spans="1:15" ht="21" customHeight="1" x14ac:dyDescent="0.15">
      <c r="A7"/>
      <c r="B7" s="662"/>
      <c r="C7" s="664"/>
      <c r="D7" s="561" t="s">
        <v>56</v>
      </c>
      <c r="E7" s="562"/>
      <c r="F7" s="1080" t="s">
        <v>810</v>
      </c>
      <c r="G7" s="1081"/>
      <c r="H7" s="1081"/>
      <c r="I7" s="1081"/>
      <c r="J7" s="1081"/>
      <c r="K7" s="1082"/>
      <c r="L7"/>
      <c r="M7"/>
      <c r="N7"/>
      <c r="O7"/>
    </row>
    <row r="8" spans="1:15" ht="21" customHeight="1" thickBot="1" x14ac:dyDescent="0.2">
      <c r="A8"/>
      <c r="B8" s="685" t="s">
        <v>210</v>
      </c>
      <c r="C8" s="686"/>
      <c r="D8" s="686"/>
      <c r="E8" s="687"/>
      <c r="F8" s="1085"/>
      <c r="G8" s="1086"/>
      <c r="H8" s="1086"/>
      <c r="I8" s="1086"/>
      <c r="J8" s="1086"/>
      <c r="K8" s="1087"/>
      <c r="L8"/>
      <c r="M8"/>
      <c r="N8"/>
      <c r="O8"/>
    </row>
    <row r="9" spans="1:15" ht="21" customHeight="1" x14ac:dyDescent="0.15">
      <c r="A9"/>
      <c r="B9" s="1058" t="s">
        <v>543</v>
      </c>
      <c r="C9" s="1059"/>
      <c r="D9" s="1059"/>
      <c r="E9" s="1060"/>
      <c r="F9" s="987" t="s">
        <v>997</v>
      </c>
      <c r="G9" s="986"/>
      <c r="H9" s="986"/>
      <c r="I9" s="986"/>
      <c r="J9" s="986"/>
      <c r="K9" s="988"/>
      <c r="L9"/>
      <c r="M9"/>
      <c r="N9"/>
      <c r="O9"/>
    </row>
    <row r="10" spans="1:15" ht="21" customHeight="1" x14ac:dyDescent="0.15">
      <c r="A10"/>
      <c r="B10" s="1061" t="s">
        <v>430</v>
      </c>
      <c r="C10" s="1062"/>
      <c r="D10" s="1062"/>
      <c r="E10" s="1063"/>
      <c r="F10" s="1088" t="s">
        <v>998</v>
      </c>
      <c r="G10" s="1089"/>
      <c r="H10" s="1089"/>
      <c r="I10" s="347" t="s">
        <v>353</v>
      </c>
      <c r="J10" s="1090" t="s">
        <v>811</v>
      </c>
      <c r="K10" s="1091"/>
      <c r="L10"/>
      <c r="M10"/>
      <c r="N10"/>
      <c r="O10"/>
    </row>
    <row r="11" spans="1:15" ht="21" customHeight="1" x14ac:dyDescent="0.15">
      <c r="A11"/>
      <c r="B11" s="1068" t="s">
        <v>209</v>
      </c>
      <c r="C11" s="1069"/>
      <c r="D11" s="1064" t="s">
        <v>54</v>
      </c>
      <c r="E11" s="1063"/>
      <c r="F11" s="1065" t="s">
        <v>812</v>
      </c>
      <c r="G11" s="1066"/>
      <c r="H11" s="1066"/>
      <c r="I11" s="1066"/>
      <c r="J11" s="1066"/>
      <c r="K11" s="1067"/>
      <c r="L11"/>
      <c r="M11"/>
      <c r="N11"/>
      <c r="O11"/>
    </row>
    <row r="12" spans="1:15" ht="21" customHeight="1" thickBot="1" x14ac:dyDescent="0.2">
      <c r="A12"/>
      <c r="B12" s="1070" t="s">
        <v>210</v>
      </c>
      <c r="C12" s="1002"/>
      <c r="D12" s="1002"/>
      <c r="E12" s="1071"/>
      <c r="F12" s="1072" t="s">
        <v>813</v>
      </c>
      <c r="G12" s="1002"/>
      <c r="H12" s="1002"/>
      <c r="I12" s="1002"/>
      <c r="J12" s="1002"/>
      <c r="K12" s="1003"/>
      <c r="L12"/>
      <c r="M12"/>
      <c r="N12"/>
      <c r="O12"/>
    </row>
    <row r="13" spans="1:15" ht="36" customHeight="1" x14ac:dyDescent="0.15">
      <c r="A13"/>
      <c r="B13" s="631" t="s">
        <v>559</v>
      </c>
      <c r="C13" s="1094"/>
      <c r="D13" s="1094"/>
      <c r="E13" s="1095"/>
      <c r="F13" s="987" t="s">
        <v>814</v>
      </c>
      <c r="G13" s="986"/>
      <c r="H13" s="986"/>
      <c r="I13" s="986"/>
      <c r="J13" s="986"/>
      <c r="K13" s="988"/>
      <c r="L13"/>
      <c r="M13"/>
      <c r="N13"/>
      <c r="O13"/>
    </row>
    <row r="14" spans="1:15" ht="21" customHeight="1" x14ac:dyDescent="0.15">
      <c r="A14"/>
      <c r="B14" s="1061" t="s">
        <v>430</v>
      </c>
      <c r="C14" s="1062"/>
      <c r="D14" s="1062"/>
      <c r="E14" s="1063"/>
      <c r="F14" s="1088" t="s">
        <v>815</v>
      </c>
      <c r="G14" s="1089"/>
      <c r="H14" s="1089"/>
      <c r="I14" s="347" t="s">
        <v>353</v>
      </c>
      <c r="J14" s="1090"/>
      <c r="K14" s="1091"/>
      <c r="L14"/>
      <c r="M14"/>
      <c r="N14"/>
      <c r="O14"/>
    </row>
    <row r="15" spans="1:15" ht="21" customHeight="1" x14ac:dyDescent="0.15">
      <c r="A15"/>
      <c r="B15" s="1068" t="s">
        <v>209</v>
      </c>
      <c r="C15" s="1069"/>
      <c r="D15" s="1064" t="s">
        <v>54</v>
      </c>
      <c r="E15" s="1063"/>
      <c r="F15" s="1065" t="s">
        <v>816</v>
      </c>
      <c r="G15" s="1066"/>
      <c r="H15" s="1066"/>
      <c r="I15" s="1066"/>
      <c r="J15" s="1066"/>
      <c r="K15" s="1067"/>
      <c r="L15"/>
      <c r="M15"/>
      <c r="N15"/>
      <c r="O15"/>
    </row>
    <row r="16" spans="1:15" ht="21" customHeight="1" thickBot="1" x14ac:dyDescent="0.2">
      <c r="A16"/>
      <c r="B16" s="1070" t="s">
        <v>210</v>
      </c>
      <c r="C16" s="1002"/>
      <c r="D16" s="1002"/>
      <c r="E16" s="1071"/>
      <c r="F16" s="1072" t="s">
        <v>817</v>
      </c>
      <c r="G16" s="1002"/>
      <c r="H16" s="1002"/>
      <c r="I16" s="1002"/>
      <c r="J16" s="1002"/>
      <c r="K16" s="1003"/>
      <c r="L16"/>
      <c r="M16"/>
      <c r="N16"/>
      <c r="O16"/>
    </row>
    <row r="17" spans="1:15" ht="21" customHeight="1" x14ac:dyDescent="0.15">
      <c r="A17"/>
      <c r="B17" s="604" t="s">
        <v>268</v>
      </c>
      <c r="C17" s="605"/>
      <c r="D17" s="605"/>
      <c r="E17" s="606"/>
      <c r="F17" s="1075" t="s">
        <v>999</v>
      </c>
      <c r="G17" s="1076"/>
      <c r="H17" s="1076"/>
      <c r="I17" s="1076"/>
      <c r="J17" s="1076"/>
      <c r="K17" s="1077"/>
      <c r="L17"/>
      <c r="M17"/>
      <c r="N17"/>
      <c r="O17"/>
    </row>
    <row r="18" spans="1:15" ht="21" customHeight="1" x14ac:dyDescent="0.15">
      <c r="A18"/>
      <c r="B18" s="650" t="s">
        <v>430</v>
      </c>
      <c r="C18" s="524"/>
      <c r="D18" s="524"/>
      <c r="E18" s="562"/>
      <c r="F18" s="1083" t="s">
        <v>998</v>
      </c>
      <c r="G18" s="1084"/>
      <c r="H18" s="1084"/>
      <c r="I18" s="81" t="s">
        <v>353</v>
      </c>
      <c r="J18" s="1078"/>
      <c r="K18" s="1079"/>
      <c r="L18"/>
      <c r="M18"/>
      <c r="N18"/>
      <c r="O18"/>
    </row>
    <row r="19" spans="1:15" ht="21" customHeight="1" x14ac:dyDescent="0.15">
      <c r="A19"/>
      <c r="B19" s="655" t="s">
        <v>209</v>
      </c>
      <c r="C19" s="657"/>
      <c r="D19" s="561" t="s">
        <v>54</v>
      </c>
      <c r="E19" s="562"/>
      <c r="F19" s="1080" t="s">
        <v>818</v>
      </c>
      <c r="G19" s="1096"/>
      <c r="H19" s="1096"/>
      <c r="I19" s="1096"/>
      <c r="J19" s="1096"/>
      <c r="K19" s="1097"/>
      <c r="L19"/>
      <c r="M19"/>
      <c r="N19"/>
      <c r="O19"/>
    </row>
    <row r="20" spans="1:15" ht="21" customHeight="1" thickBot="1" x14ac:dyDescent="0.2">
      <c r="A20"/>
      <c r="B20" s="685" t="s">
        <v>210</v>
      </c>
      <c r="C20" s="686"/>
      <c r="D20" s="686"/>
      <c r="E20" s="687"/>
      <c r="F20" s="1085" t="s">
        <v>819</v>
      </c>
      <c r="G20" s="1092"/>
      <c r="H20" s="1092"/>
      <c r="I20" s="1092"/>
      <c r="J20" s="1092"/>
      <c r="K20" s="1093"/>
      <c r="L20"/>
      <c r="M20"/>
      <c r="N20"/>
      <c r="O20"/>
    </row>
    <row r="21" spans="1:15" ht="36" customHeight="1" x14ac:dyDescent="0.15">
      <c r="A21"/>
      <c r="B21" s="1120" t="s">
        <v>546</v>
      </c>
      <c r="C21" s="605"/>
      <c r="D21" s="605"/>
      <c r="E21" s="606"/>
      <c r="F21" s="934"/>
      <c r="G21" s="1122"/>
      <c r="H21" s="1122"/>
      <c r="I21" s="1122"/>
      <c r="J21" s="1122"/>
      <c r="K21" s="1123"/>
      <c r="L21"/>
      <c r="M21"/>
      <c r="N21"/>
      <c r="O21"/>
    </row>
    <row r="22" spans="1:15" ht="21" customHeight="1" x14ac:dyDescent="0.15">
      <c r="A22"/>
      <c r="B22" s="650" t="s">
        <v>430</v>
      </c>
      <c r="C22" s="524"/>
      <c r="D22" s="524"/>
      <c r="E22" s="562"/>
      <c r="F22" s="1107"/>
      <c r="G22" s="1084"/>
      <c r="H22" s="1084"/>
      <c r="I22" s="81" t="s">
        <v>496</v>
      </c>
      <c r="J22" s="1099"/>
      <c r="K22" s="1079"/>
      <c r="L22"/>
      <c r="M22"/>
      <c r="N22"/>
      <c r="O22"/>
    </row>
    <row r="23" spans="1:15" ht="21" customHeight="1" x14ac:dyDescent="0.15">
      <c r="A23"/>
      <c r="B23" s="655" t="s">
        <v>209</v>
      </c>
      <c r="C23" s="657"/>
      <c r="D23" s="561" t="s">
        <v>54</v>
      </c>
      <c r="E23" s="562"/>
      <c r="F23" s="497"/>
      <c r="G23" s="1100"/>
      <c r="H23" s="1100"/>
      <c r="I23" s="1100"/>
      <c r="J23" s="1100"/>
      <c r="K23" s="1101"/>
      <c r="L23"/>
      <c r="M23"/>
      <c r="N23"/>
      <c r="O23"/>
    </row>
    <row r="24" spans="1:15" ht="21" customHeight="1" thickBot="1" x14ac:dyDescent="0.2">
      <c r="A24"/>
      <c r="B24" s="685" t="s">
        <v>210</v>
      </c>
      <c r="C24" s="686"/>
      <c r="D24" s="686"/>
      <c r="E24" s="687"/>
      <c r="F24" s="1124"/>
      <c r="G24" s="493"/>
      <c r="H24" s="493"/>
      <c r="I24" s="493"/>
      <c r="J24" s="493"/>
      <c r="K24" s="727"/>
      <c r="L24"/>
      <c r="M24"/>
      <c r="N24"/>
      <c r="O24"/>
    </row>
    <row r="25" spans="1:15" ht="21" customHeight="1" x14ac:dyDescent="0.15">
      <c r="A25"/>
      <c r="B25" s="604" t="s">
        <v>269</v>
      </c>
      <c r="C25" s="605"/>
      <c r="D25" s="605"/>
      <c r="E25" s="606"/>
      <c r="F25" s="1075" t="s">
        <v>1000</v>
      </c>
      <c r="G25" s="1076"/>
      <c r="H25" s="1076"/>
      <c r="I25" s="1076"/>
      <c r="J25" s="1076"/>
      <c r="K25" s="1077"/>
      <c r="L25"/>
      <c r="M25"/>
      <c r="N25"/>
      <c r="O25"/>
    </row>
    <row r="26" spans="1:15" ht="21" customHeight="1" x14ac:dyDescent="0.15">
      <c r="A26"/>
      <c r="B26" s="650" t="s">
        <v>430</v>
      </c>
      <c r="C26" s="524"/>
      <c r="D26" s="524"/>
      <c r="E26" s="562"/>
      <c r="F26" s="1107" t="s">
        <v>998</v>
      </c>
      <c r="G26" s="1108"/>
      <c r="H26" s="1108"/>
      <c r="I26" s="81" t="s">
        <v>353</v>
      </c>
      <c r="J26" s="1078" t="s">
        <v>820</v>
      </c>
      <c r="K26" s="1079"/>
      <c r="L26"/>
      <c r="M26"/>
      <c r="N26"/>
      <c r="O26"/>
    </row>
    <row r="27" spans="1:15" ht="21" customHeight="1" x14ac:dyDescent="0.15">
      <c r="A27"/>
      <c r="B27" s="655" t="s">
        <v>209</v>
      </c>
      <c r="C27" s="657"/>
      <c r="D27" s="561" t="s">
        <v>54</v>
      </c>
      <c r="E27" s="562"/>
      <c r="F27" s="1080" t="s">
        <v>818</v>
      </c>
      <c r="G27" s="1081"/>
      <c r="H27" s="1081"/>
      <c r="I27" s="1081"/>
      <c r="J27" s="1081"/>
      <c r="K27" s="1082"/>
      <c r="L27"/>
      <c r="M27"/>
      <c r="N27"/>
      <c r="O27"/>
    </row>
    <row r="28" spans="1:15" ht="21" customHeight="1" thickBot="1" x14ac:dyDescent="0.2">
      <c r="A28"/>
      <c r="B28" s="685" t="s">
        <v>210</v>
      </c>
      <c r="C28" s="686"/>
      <c r="D28" s="686"/>
      <c r="E28" s="687"/>
      <c r="F28" s="1085" t="s">
        <v>819</v>
      </c>
      <c r="G28" s="1086"/>
      <c r="H28" s="1086"/>
      <c r="I28" s="1086"/>
      <c r="J28" s="1086"/>
      <c r="K28" s="1087"/>
      <c r="L28"/>
      <c r="M28"/>
      <c r="N28"/>
      <c r="O28"/>
    </row>
    <row r="29" spans="1:15" ht="21" customHeight="1" x14ac:dyDescent="0.15">
      <c r="A29"/>
      <c r="B29" s="1"/>
      <c r="C29" s="1"/>
      <c r="D29" s="1"/>
      <c r="E29" s="1"/>
      <c r="F29" s="5"/>
      <c r="G29" s="1"/>
      <c r="H29" s="1"/>
      <c r="I29" s="1"/>
      <c r="J29" s="1"/>
      <c r="K29" s="1"/>
      <c r="L29"/>
      <c r="M29"/>
      <c r="N29"/>
      <c r="O29"/>
    </row>
    <row r="30" spans="1:15" ht="21" customHeight="1" thickBot="1" x14ac:dyDescent="0.2">
      <c r="A30"/>
      <c r="B30" s="548" t="s">
        <v>211</v>
      </c>
      <c r="C30" s="1025"/>
      <c r="D30" s="1025"/>
      <c r="E30" s="1025"/>
      <c r="F30" s="1025"/>
      <c r="G30" s="1025"/>
      <c r="H30" s="1025"/>
      <c r="I30" s="1025"/>
      <c r="J30" s="1025"/>
      <c r="K30"/>
      <c r="L30"/>
      <c r="M30"/>
      <c r="N30"/>
      <c r="O30"/>
    </row>
    <row r="31" spans="1:15" ht="21" customHeight="1" x14ac:dyDescent="0.15">
      <c r="A31"/>
      <c r="B31" s="604" t="s">
        <v>62</v>
      </c>
      <c r="C31" s="605"/>
      <c r="D31" s="605"/>
      <c r="E31" s="606"/>
      <c r="F31" s="829" t="s">
        <v>568</v>
      </c>
      <c r="G31" s="707"/>
      <c r="H31" s="1102" t="s">
        <v>821</v>
      </c>
      <c r="I31" s="1103"/>
      <c r="J31" s="1103"/>
      <c r="K31" s="1104"/>
      <c r="L31"/>
      <c r="M31"/>
      <c r="N31"/>
      <c r="O31"/>
    </row>
    <row r="32" spans="1:15" ht="21" customHeight="1" x14ac:dyDescent="0.15">
      <c r="A32"/>
      <c r="B32" s="607"/>
      <c r="C32" s="608"/>
      <c r="D32" s="608"/>
      <c r="E32" s="609"/>
      <c r="F32" s="794" t="s">
        <v>569</v>
      </c>
      <c r="G32" s="752"/>
      <c r="H32" s="1110" t="s">
        <v>822</v>
      </c>
      <c r="I32" s="1110"/>
      <c r="J32" s="1110"/>
      <c r="K32" s="1111"/>
      <c r="L32"/>
      <c r="M32"/>
      <c r="N32"/>
      <c r="O32"/>
    </row>
    <row r="33" spans="1:15" ht="21" customHeight="1" x14ac:dyDescent="0.15">
      <c r="A33"/>
      <c r="B33" s="662"/>
      <c r="C33" s="663"/>
      <c r="D33" s="663"/>
      <c r="E33" s="664"/>
      <c r="F33" s="794" t="s">
        <v>45</v>
      </c>
      <c r="G33" s="1118"/>
      <c r="H33" s="1110"/>
      <c r="I33" s="1110"/>
      <c r="J33" s="1110"/>
      <c r="K33" s="1111"/>
      <c r="L33"/>
      <c r="M33"/>
      <c r="N33"/>
      <c r="O33"/>
    </row>
    <row r="34" spans="1:15" ht="76.5" customHeight="1" x14ac:dyDescent="0.15">
      <c r="A34"/>
      <c r="B34" s="620" t="s">
        <v>467</v>
      </c>
      <c r="C34" s="621"/>
      <c r="D34" s="621"/>
      <c r="E34" s="550"/>
      <c r="F34" s="637" t="s">
        <v>823</v>
      </c>
      <c r="G34" s="638"/>
      <c r="H34" s="638"/>
      <c r="I34" s="638"/>
      <c r="J34" s="638"/>
      <c r="K34" s="639"/>
      <c r="L34"/>
      <c r="M34"/>
      <c r="N34"/>
      <c r="O34"/>
    </row>
    <row r="35" spans="1:15" ht="21" customHeight="1" thickBot="1" x14ac:dyDescent="0.2">
      <c r="A35"/>
      <c r="B35" s="1037" t="s">
        <v>212</v>
      </c>
      <c r="C35" s="1038"/>
      <c r="D35" s="1038"/>
      <c r="E35" s="1041"/>
      <c r="F35" s="1015" t="s">
        <v>693</v>
      </c>
      <c r="G35" s="1016"/>
      <c r="H35" s="1142"/>
      <c r="I35" s="1142"/>
      <c r="J35" s="1142"/>
      <c r="K35" s="1143"/>
      <c r="L35"/>
      <c r="M35"/>
      <c r="N35"/>
      <c r="O35"/>
    </row>
    <row r="36" spans="1:15" ht="21" customHeight="1" x14ac:dyDescent="0.15">
      <c r="A36"/>
      <c r="B36"/>
      <c r="C36"/>
      <c r="D36"/>
      <c r="E36"/>
      <c r="F36" s="10"/>
      <c r="G36"/>
      <c r="H36" s="10"/>
      <c r="I36"/>
      <c r="J36"/>
      <c r="K36"/>
      <c r="L36"/>
      <c r="M36"/>
      <c r="N36"/>
      <c r="O36"/>
    </row>
    <row r="37" spans="1:15" ht="21" customHeight="1" thickBot="1" x14ac:dyDescent="0.2">
      <c r="A37"/>
      <c r="B37" s="1105" t="s">
        <v>213</v>
      </c>
      <c r="C37" s="1105"/>
      <c r="D37" s="1105"/>
      <c r="E37" s="1105"/>
      <c r="F37" s="1105"/>
      <c r="G37" s="1106"/>
      <c r="H37" s="1106"/>
      <c r="I37" s="208"/>
      <c r="J37" s="180"/>
      <c r="K37" s="180"/>
      <c r="L37"/>
      <c r="M37"/>
      <c r="N37"/>
      <c r="O37"/>
    </row>
    <row r="38" spans="1:15" ht="21" customHeight="1" x14ac:dyDescent="0.15">
      <c r="A38"/>
      <c r="B38" s="1120" t="s">
        <v>415</v>
      </c>
      <c r="C38" s="1121"/>
      <c r="D38" s="1131" t="s">
        <v>693</v>
      </c>
      <c r="E38" s="1132"/>
      <c r="F38" s="1148" t="s">
        <v>283</v>
      </c>
      <c r="G38" s="1149"/>
      <c r="H38" s="1150" t="s">
        <v>824</v>
      </c>
      <c r="I38" s="1151"/>
      <c r="J38" s="1151"/>
      <c r="K38" s="1152"/>
      <c r="L38"/>
      <c r="M38"/>
      <c r="N38"/>
      <c r="O38"/>
    </row>
    <row r="39" spans="1:15" ht="21" customHeight="1" x14ac:dyDescent="0.15">
      <c r="A39"/>
      <c r="B39" s="884"/>
      <c r="C39" s="1035"/>
      <c r="D39" s="1127"/>
      <c r="E39" s="1128"/>
      <c r="F39" s="879"/>
      <c r="G39" s="61" t="s">
        <v>281</v>
      </c>
      <c r="H39" s="209" t="s">
        <v>825</v>
      </c>
      <c r="I39" s="1096" t="s">
        <v>826</v>
      </c>
      <c r="J39" s="1096"/>
      <c r="K39" s="1097"/>
      <c r="L39"/>
      <c r="M39"/>
      <c r="N39"/>
      <c r="O39"/>
    </row>
    <row r="40" spans="1:15" ht="21" customHeight="1" x14ac:dyDescent="0.15">
      <c r="A40"/>
      <c r="B40" s="884"/>
      <c r="C40" s="1035"/>
      <c r="D40" s="1127"/>
      <c r="E40" s="1128"/>
      <c r="F40" s="879"/>
      <c r="G40" s="531" t="s">
        <v>282</v>
      </c>
      <c r="H40" s="968" t="s">
        <v>693</v>
      </c>
      <c r="I40" s="968"/>
      <c r="J40" s="968"/>
      <c r="K40" s="1114"/>
      <c r="L40"/>
      <c r="M40"/>
      <c r="N40"/>
      <c r="O40"/>
    </row>
    <row r="41" spans="1:15" ht="34.5" customHeight="1" x14ac:dyDescent="0.15">
      <c r="A41"/>
      <c r="B41" s="972"/>
      <c r="C41" s="974"/>
      <c r="D41" s="1133"/>
      <c r="E41" s="1134"/>
      <c r="F41" s="1113"/>
      <c r="G41" s="532"/>
      <c r="H41" s="959" t="s">
        <v>284</v>
      </c>
      <c r="I41" s="752"/>
      <c r="J41" s="1144" t="s">
        <v>827</v>
      </c>
      <c r="K41" s="1145"/>
      <c r="L41"/>
      <c r="M41"/>
      <c r="N41"/>
      <c r="O41"/>
    </row>
    <row r="42" spans="1:15" ht="21" customHeight="1" x14ac:dyDescent="0.15">
      <c r="A42"/>
      <c r="B42" s="720" t="s">
        <v>214</v>
      </c>
      <c r="C42" s="1119"/>
      <c r="D42" s="1125" t="s">
        <v>705</v>
      </c>
      <c r="E42" s="1126"/>
      <c r="F42" s="879" t="s">
        <v>283</v>
      </c>
      <c r="G42" s="874"/>
      <c r="H42" s="874"/>
      <c r="I42" s="874"/>
      <c r="J42" s="874"/>
      <c r="K42" s="1115"/>
      <c r="L42"/>
      <c r="M42"/>
      <c r="N42"/>
      <c r="O42"/>
    </row>
    <row r="43" spans="1:15" ht="21" customHeight="1" x14ac:dyDescent="0.15">
      <c r="A43"/>
      <c r="B43" s="884"/>
      <c r="C43" s="883"/>
      <c r="D43" s="1127"/>
      <c r="E43" s="1128"/>
      <c r="F43" s="1098"/>
      <c r="G43" s="62" t="s">
        <v>215</v>
      </c>
      <c r="H43" s="210"/>
      <c r="I43" s="211"/>
      <c r="J43" s="211"/>
      <c r="K43" s="212"/>
      <c r="L43"/>
      <c r="M43"/>
      <c r="N43"/>
      <c r="O43"/>
    </row>
    <row r="44" spans="1:15" ht="21" customHeight="1" x14ac:dyDescent="0.15">
      <c r="A44"/>
      <c r="B44" s="884"/>
      <c r="C44" s="883"/>
      <c r="D44" s="1127"/>
      <c r="E44" s="1128"/>
      <c r="F44" s="1098"/>
      <c r="G44" s="62" t="s">
        <v>217</v>
      </c>
      <c r="H44" s="1109"/>
      <c r="I44" s="1110"/>
      <c r="J44" s="1110"/>
      <c r="K44" s="1111"/>
      <c r="L44"/>
      <c r="M44"/>
      <c r="N44"/>
      <c r="O44"/>
    </row>
    <row r="45" spans="1:15" ht="21" customHeight="1" x14ac:dyDescent="0.15">
      <c r="A45"/>
      <c r="B45" s="884"/>
      <c r="C45" s="883"/>
      <c r="D45" s="1127"/>
      <c r="E45" s="1128"/>
      <c r="F45" s="1098"/>
      <c r="G45" s="866" t="s">
        <v>216</v>
      </c>
      <c r="H45" s="1013"/>
      <c r="I45" s="968"/>
      <c r="J45" s="1146"/>
      <c r="K45" s="1147"/>
      <c r="L45"/>
      <c r="M45"/>
      <c r="N45"/>
      <c r="O45"/>
    </row>
    <row r="46" spans="1:15" ht="21" customHeight="1" thickBot="1" x14ac:dyDescent="0.2">
      <c r="A46"/>
      <c r="B46" s="596"/>
      <c r="C46" s="597"/>
      <c r="D46" s="1129"/>
      <c r="E46" s="1130"/>
      <c r="F46" s="1112"/>
      <c r="G46" s="1112"/>
      <c r="H46" s="779" t="s">
        <v>284</v>
      </c>
      <c r="I46" s="780"/>
      <c r="J46" s="1116"/>
      <c r="K46" s="1117"/>
      <c r="L46"/>
      <c r="M46"/>
      <c r="N46"/>
      <c r="O46"/>
    </row>
    <row r="47" spans="1:15" ht="21" customHeight="1" x14ac:dyDescent="0.15">
      <c r="A47"/>
      <c r="B47" s="84"/>
      <c r="C47" s="84"/>
      <c r="D47" s="1"/>
      <c r="E47" s="1"/>
      <c r="F47" s="5"/>
      <c r="G47" s="5"/>
      <c r="H47" s="5"/>
      <c r="I47" s="5"/>
      <c r="J47" s="5"/>
      <c r="K47" s="5"/>
      <c r="L47"/>
      <c r="M47"/>
      <c r="N47"/>
      <c r="O47"/>
    </row>
    <row r="48" spans="1:15" ht="21" customHeight="1" thickBot="1" x14ac:dyDescent="0.2">
      <c r="A48" s="9" t="s">
        <v>219</v>
      </c>
      <c r="B48" s="787" t="s">
        <v>220</v>
      </c>
      <c r="C48" s="787"/>
      <c r="D48" s="548"/>
      <c r="E48" s="548"/>
      <c r="F48" s="548"/>
      <c r="G48" s="548"/>
      <c r="H48" s="548"/>
      <c r="I48"/>
      <c r="J48"/>
      <c r="K48"/>
      <c r="L48"/>
      <c r="M48"/>
      <c r="N48"/>
      <c r="O48"/>
    </row>
    <row r="49" spans="1:15" ht="21" customHeight="1" x14ac:dyDescent="0.15">
      <c r="A49" s="10"/>
      <c r="B49" s="795" t="s">
        <v>221</v>
      </c>
      <c r="C49" s="793"/>
      <c r="D49" s="870" t="s">
        <v>1001</v>
      </c>
      <c r="E49" s="871"/>
      <c r="F49" s="871"/>
      <c r="G49" s="871"/>
      <c r="H49" s="871"/>
      <c r="I49" s="871"/>
      <c r="J49" s="871"/>
      <c r="K49" s="1141"/>
      <c r="L49"/>
      <c r="M49"/>
      <c r="N49"/>
      <c r="O49"/>
    </row>
    <row r="50" spans="1:15" ht="21" customHeight="1" x14ac:dyDescent="0.15">
      <c r="A50" s="10"/>
      <c r="B50" s="731" t="s">
        <v>222</v>
      </c>
      <c r="C50" s="733"/>
      <c r="D50" s="1013" t="s">
        <v>1001</v>
      </c>
      <c r="E50" s="968"/>
      <c r="F50" s="968"/>
      <c r="G50" s="968"/>
      <c r="H50" s="968"/>
      <c r="I50" s="968"/>
      <c r="J50" s="968"/>
      <c r="K50" s="1114"/>
      <c r="L50"/>
      <c r="M50"/>
      <c r="N50"/>
      <c r="O50"/>
    </row>
    <row r="51" spans="1:15" ht="21" customHeight="1" x14ac:dyDescent="0.15">
      <c r="A51" s="10"/>
      <c r="B51" s="846" t="s">
        <v>223</v>
      </c>
      <c r="C51" s="1098"/>
      <c r="D51" s="1138" t="s">
        <v>1001</v>
      </c>
      <c r="E51" s="1139"/>
      <c r="F51" s="1139"/>
      <c r="G51" s="1139"/>
      <c r="H51" s="1139"/>
      <c r="I51" s="1139"/>
      <c r="J51" s="1139"/>
      <c r="K51" s="1140"/>
      <c r="L51"/>
      <c r="M51"/>
      <c r="N51"/>
      <c r="O51"/>
    </row>
    <row r="52" spans="1:15" ht="21" customHeight="1" x14ac:dyDescent="0.15">
      <c r="A52" s="10"/>
      <c r="B52" s="731" t="s">
        <v>224</v>
      </c>
      <c r="C52" s="733"/>
      <c r="D52" s="1138" t="s">
        <v>1001</v>
      </c>
      <c r="E52" s="1139"/>
      <c r="F52" s="1139"/>
      <c r="G52" s="1139"/>
      <c r="H52" s="1139"/>
      <c r="I52" s="1139"/>
      <c r="J52" s="1139"/>
      <c r="K52" s="1140"/>
      <c r="L52"/>
      <c r="M52"/>
      <c r="N52"/>
      <c r="O52"/>
    </row>
    <row r="53" spans="1:15" ht="21" customHeight="1" thickBot="1" x14ac:dyDescent="0.2">
      <c r="A53" s="10"/>
      <c r="B53" s="798" t="s">
        <v>225</v>
      </c>
      <c r="C53" s="1112"/>
      <c r="D53" s="1135" t="s">
        <v>1001</v>
      </c>
      <c r="E53" s="1136"/>
      <c r="F53" s="1136"/>
      <c r="G53" s="1136"/>
      <c r="H53" s="1136"/>
      <c r="I53" s="1136"/>
      <c r="J53" s="1136"/>
      <c r="K53" s="1137"/>
      <c r="L53"/>
      <c r="M53"/>
      <c r="N53"/>
      <c r="O53"/>
    </row>
    <row r="130" spans="2:9" ht="22.5" customHeight="1" x14ac:dyDescent="0.15">
      <c r="B130" s="372"/>
      <c r="C130" s="372"/>
      <c r="D130" s="372"/>
      <c r="E130" s="372"/>
      <c r="F130" s="373"/>
      <c r="G130" s="372"/>
      <c r="H130" s="373"/>
      <c r="I130" s="372"/>
    </row>
    <row r="131" spans="2:9" ht="22.5" customHeight="1" x14ac:dyDescent="0.15">
      <c r="B131" s="207" t="s">
        <v>1015</v>
      </c>
      <c r="F131" s="213" t="s">
        <v>1016</v>
      </c>
    </row>
    <row r="132" spans="2:9" ht="22.5" customHeight="1" x14ac:dyDescent="0.15">
      <c r="F132" s="213" t="s">
        <v>1017</v>
      </c>
    </row>
  </sheetData>
  <mergeCells count="111">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 ref="B42:C46"/>
    <mergeCell ref="B38:C41"/>
    <mergeCell ref="I39:K39"/>
    <mergeCell ref="B35:E35"/>
    <mergeCell ref="B48:H48"/>
    <mergeCell ref="B49:C49"/>
    <mergeCell ref="B21:E21"/>
    <mergeCell ref="F21:K21"/>
    <mergeCell ref="B22:E22"/>
    <mergeCell ref="F22:H22"/>
    <mergeCell ref="B24:E24"/>
    <mergeCell ref="F24:K24"/>
    <mergeCell ref="G45:G46"/>
    <mergeCell ref="H46:I46"/>
    <mergeCell ref="H41:I41"/>
    <mergeCell ref="D42:E46"/>
    <mergeCell ref="D38:E41"/>
    <mergeCell ref="B50:C50"/>
    <mergeCell ref="B51:C51"/>
    <mergeCell ref="J22:K22"/>
    <mergeCell ref="B23:C23"/>
    <mergeCell ref="D23:E23"/>
    <mergeCell ref="F23:K23"/>
    <mergeCell ref="H31:K31"/>
    <mergeCell ref="B37:H37"/>
    <mergeCell ref="B25:E25"/>
    <mergeCell ref="F25:K25"/>
    <mergeCell ref="F26:H26"/>
    <mergeCell ref="H44:K44"/>
    <mergeCell ref="H33:K33"/>
    <mergeCell ref="F43:F46"/>
    <mergeCell ref="G40:G41"/>
    <mergeCell ref="F39:F41"/>
    <mergeCell ref="H40:K40"/>
    <mergeCell ref="J26:K26"/>
    <mergeCell ref="F42:K42"/>
    <mergeCell ref="J46:K46"/>
    <mergeCell ref="F33:G33"/>
    <mergeCell ref="B34:E34"/>
    <mergeCell ref="F34:K34"/>
    <mergeCell ref="B30:J30"/>
    <mergeCell ref="B20:E20"/>
    <mergeCell ref="F20:K20"/>
    <mergeCell ref="B13:E13"/>
    <mergeCell ref="D15:E15"/>
    <mergeCell ref="F15:K15"/>
    <mergeCell ref="F13:K13"/>
    <mergeCell ref="F16:K16"/>
    <mergeCell ref="D19:E19"/>
    <mergeCell ref="B17:E17"/>
    <mergeCell ref="F19:K19"/>
    <mergeCell ref="B19:C19"/>
    <mergeCell ref="F18:H18"/>
    <mergeCell ref="J18:K18"/>
    <mergeCell ref="F17:K17"/>
    <mergeCell ref="B14:E14"/>
    <mergeCell ref="B16:E16"/>
    <mergeCell ref="B15:C15"/>
    <mergeCell ref="B18:E18"/>
    <mergeCell ref="F12:K12"/>
    <mergeCell ref="B1:E1"/>
    <mergeCell ref="B3:E3"/>
    <mergeCell ref="B4:E4"/>
    <mergeCell ref="B2:K2"/>
    <mergeCell ref="D5:E5"/>
    <mergeCell ref="F3:K3"/>
    <mergeCell ref="J4:K4"/>
    <mergeCell ref="F5:K5"/>
    <mergeCell ref="F4:H4"/>
    <mergeCell ref="B5:C7"/>
    <mergeCell ref="F6:K6"/>
    <mergeCell ref="F7:K7"/>
    <mergeCell ref="F8:K8"/>
    <mergeCell ref="D6:E6"/>
    <mergeCell ref="F14:H14"/>
    <mergeCell ref="J14:K14"/>
    <mergeCell ref="F10:H10"/>
    <mergeCell ref="J10:K10"/>
    <mergeCell ref="D7:E7"/>
    <mergeCell ref="B8:E8"/>
    <mergeCell ref="B9:E9"/>
    <mergeCell ref="F9:K9"/>
    <mergeCell ref="B10:E10"/>
    <mergeCell ref="D11:E11"/>
    <mergeCell ref="F11:K11"/>
    <mergeCell ref="B11:C11"/>
    <mergeCell ref="B12:E12"/>
  </mergeCells>
  <phoneticPr fontId="2"/>
  <dataValidations count="5">
    <dataValidation type="list" allowBlank="1" showInputMessage="1" showErrorMessage="1" sqref="F35 D38 H40 D42 H45">
      <formula1>"あり,なし"</formula1>
    </dataValidation>
    <dataValidation type="list" allowBlank="1" showInputMessage="1" showErrorMessage="1" sqref="H43">
      <formula1>"昭和,平成"</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H39">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93" fitToHeight="0" orientation="portrait" cellComments="asDisplayed" r:id="rId1"/>
  <headerFooter alignWithMargins="0"/>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０作成にあたっての注意事項</vt:lpstr>
      <vt:lpstr>表紙</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表紙!Print_Area</vt:lpstr>
      <vt:lpstr>別添１!Print_Area</vt:lpstr>
      <vt:lpstr>別添２!Print_Area</vt:lpstr>
      <vt:lpstr>別添３!Print_Area</vt:lpstr>
      <vt:lpstr>別添４!Print_Area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lifeview</dc:creator>
  <cp:keywords/>
  <dc:description/>
  <cp:lastModifiedBy>湯原　光一郎</cp:lastModifiedBy>
  <cp:revision>0</cp:revision>
  <cp:lastPrinted>2023-07-07T05:15:03Z</cp:lastPrinted>
  <dcterms:created xsi:type="dcterms:W3CDTF">1601-01-01T00:00:00Z</dcterms:created>
  <dcterms:modified xsi:type="dcterms:W3CDTF">2023-07-26T05:00:06Z</dcterms:modified>
  <cp:category/>
</cp:coreProperties>
</file>