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5010" yWindow="810" windowWidth="20970" windowHeight="14925" tabRatio="784"/>
  </bookViews>
  <sheets>
    <sheet name="【入力用】羽曳野市用" sheetId="9" r:id="rId1"/>
    <sheet name="【記載例】羽曳野市用 " sheetId="10" r:id="rId2"/>
  </sheets>
  <definedNames>
    <definedName name="_xlnm.Print_Area" localSheetId="1">'【記載例】羽曳野市用 '!$A$1:$M$37</definedName>
    <definedName name="_xlnm.Print_Area" localSheetId="0">【入力用】羽曳野市用!$A$1:$M$37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0" l="1"/>
  <c r="K32" i="10" s="1"/>
  <c r="I31" i="10"/>
  <c r="J31" i="10" s="1"/>
  <c r="I29" i="10"/>
  <c r="J29" i="10" s="1"/>
  <c r="I28" i="10"/>
  <c r="J28" i="10" s="1"/>
  <c r="I27" i="10"/>
  <c r="K27" i="10" s="1"/>
  <c r="K26" i="10"/>
  <c r="I26" i="10"/>
  <c r="J26" i="10" s="1"/>
  <c r="I25" i="10"/>
  <c r="J25" i="10" s="1"/>
  <c r="I24" i="10"/>
  <c r="K24" i="10" s="1"/>
  <c r="K30" i="10" l="1"/>
  <c r="I33" i="10"/>
  <c r="K31" i="10"/>
  <c r="K33" i="10" s="1"/>
  <c r="K25" i="10"/>
  <c r="K29" i="10"/>
  <c r="J27" i="10"/>
  <c r="J24" i="10"/>
  <c r="J30" i="10" s="1"/>
  <c r="K28" i="10"/>
  <c r="I30" i="10"/>
  <c r="I34" i="10" s="1"/>
  <c r="J32" i="10"/>
  <c r="J33" i="10" s="1"/>
  <c r="J34" i="10" l="1"/>
  <c r="K34" i="10"/>
  <c r="I29" i="9" l="1"/>
  <c r="I26" i="9"/>
  <c r="I27" i="9"/>
  <c r="I28" i="9"/>
  <c r="I25" i="9"/>
  <c r="I24" i="9"/>
  <c r="K26" i="9" l="1"/>
  <c r="J26" i="9"/>
  <c r="K29" i="9"/>
  <c r="J29" i="9"/>
  <c r="K24" i="9"/>
  <c r="J24" i="9"/>
  <c r="K25" i="9"/>
  <c r="J25" i="9"/>
  <c r="K28" i="9"/>
  <c r="J28" i="9"/>
  <c r="J27" i="9"/>
  <c r="K27" i="9"/>
  <c r="J30" i="9" l="1"/>
  <c r="K31" i="9"/>
  <c r="J31" i="9"/>
  <c r="I32" i="9"/>
  <c r="K32" i="9" s="1"/>
  <c r="I31" i="9"/>
  <c r="J33" i="9" l="1"/>
  <c r="K33" i="9"/>
  <c r="J32" i="9"/>
  <c r="I33" i="9"/>
  <c r="I30" i="9"/>
  <c r="I34" i="9" s="1"/>
  <c r="K30" i="9"/>
  <c r="K34" i="9" s="1"/>
  <c r="J34" i="9"/>
</calcChain>
</file>

<file path=xl/comments1.xml><?xml version="1.0" encoding="utf-8"?>
<comments xmlns="http://schemas.openxmlformats.org/spreadsheetml/2006/main">
  <authors>
    <author>作成者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sharedStrings.xml><?xml version="1.0" encoding="utf-8"?>
<sst xmlns="http://schemas.openxmlformats.org/spreadsheetml/2006/main" count="93" uniqueCount="53">
  <si>
    <t>消費税率</t>
    <rPh sb="0" eb="2">
      <t>ショウヒ</t>
    </rPh>
    <rPh sb="2" eb="4">
      <t>ゼイリツ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</si>
  <si>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</si>
  <si>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</si>
  <si>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</si>
  <si>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</si>
  <si>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3">
      <t>ヤカン</t>
    </rPh>
    <rPh sb="3" eb="5">
      <t>キュウジツ</t>
    </rPh>
    <rPh sb="8" eb="9">
      <t>ホウ</t>
    </rPh>
    <phoneticPr fontId="2"/>
  </si>
  <si>
    <t>⑥夜間休日・EIA法</t>
    <rPh sb="1" eb="3">
      <t>ヤカン</t>
    </rPh>
    <rPh sb="3" eb="5">
      <t>キュウジツ</t>
    </rPh>
    <rPh sb="9" eb="10">
      <t>ホウ</t>
    </rPh>
    <phoneticPr fontId="2"/>
  </si>
  <si>
    <t>市区町村番号</t>
    <rPh sb="0" eb="2">
      <t>シク</t>
    </rPh>
    <rPh sb="2" eb="4">
      <t>チョウソン</t>
    </rPh>
    <rPh sb="4" eb="6">
      <t>バンゴウ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</si>
  <si>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</si>
  <si>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</si>
  <si>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風しん対策　市区町村別請求書</t>
    <rPh sb="0" eb="1">
      <t>フウ</t>
    </rPh>
    <rPh sb="3" eb="5">
      <t>タイサク</t>
    </rPh>
    <rPh sb="6" eb="10">
      <t>シクチョウソン</t>
    </rPh>
    <rPh sb="10" eb="11">
      <t>ベツ</t>
    </rPh>
    <rPh sb="11" eb="14">
      <t>セイキュウショ</t>
    </rPh>
    <phoneticPr fontId="2"/>
  </si>
  <si>
    <t>医療機関・健診機関番号</t>
    <rPh sb="0" eb="2">
      <t>イリョウ</t>
    </rPh>
    <rPh sb="2" eb="4">
      <t>キカン</t>
    </rPh>
    <rPh sb="5" eb="7">
      <t>ケンシン</t>
    </rPh>
    <rPh sb="7" eb="9">
      <t>キカン</t>
    </rPh>
    <rPh sb="9" eb="11">
      <t>バンゴウ</t>
    </rPh>
    <phoneticPr fontId="2"/>
  </si>
  <si>
    <t>医療機関・健診機関名称</t>
    <rPh sb="0" eb="2">
      <t>イリョウ</t>
    </rPh>
    <rPh sb="2" eb="4">
      <t>キカン</t>
    </rPh>
    <rPh sb="5" eb="7">
      <t>ケンシン</t>
    </rPh>
    <rPh sb="7" eb="9">
      <t>キカン</t>
    </rPh>
    <rPh sb="9" eb="11">
      <t>メイショウ</t>
    </rPh>
    <phoneticPr fontId="2"/>
  </si>
  <si>
    <t>請求年月</t>
    <rPh sb="0" eb="2">
      <t>セイキュウ</t>
    </rPh>
    <rPh sb="2" eb="4">
      <t>ネンゲツ</t>
    </rPh>
    <phoneticPr fontId="2"/>
  </si>
  <si>
    <t>風しんの追加的対策に係る費用の支払については、次の名義の預金口座に
口座振替されるよう依頼します。</t>
    <phoneticPr fontId="2"/>
  </si>
  <si>
    <t>（金融コード）</t>
    <rPh sb="1" eb="3">
      <t>キンユウ</t>
    </rPh>
    <phoneticPr fontId="2"/>
  </si>
  <si>
    <t>（支店名コード）</t>
    <rPh sb="1" eb="4">
      <t>シテンメイ</t>
    </rPh>
    <phoneticPr fontId="2"/>
  </si>
  <si>
    <t>振込先</t>
    <rPh sb="0" eb="3">
      <t>フリコミサキ</t>
    </rPh>
    <phoneticPr fontId="2"/>
  </si>
  <si>
    <t>支店名</t>
    <rPh sb="0" eb="3">
      <t>シテンメイ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</si>
  <si>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</si>
  <si>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</si>
  <si>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（フリガナ）</t>
    <phoneticPr fontId="2"/>
  </si>
  <si>
    <t>口座名義人</t>
    <rPh sb="0" eb="2">
      <t>コウザ</t>
    </rPh>
    <rPh sb="2" eb="5">
      <t>メイギニン</t>
    </rPh>
    <phoneticPr fontId="2"/>
  </si>
  <si>
    <t>請求件数</t>
    <rPh sb="0" eb="2">
      <t>セイキュウ</t>
    </rPh>
    <rPh sb="2" eb="4">
      <t>ケンスウ</t>
    </rPh>
    <phoneticPr fontId="2"/>
  </si>
  <si>
    <t>請求金額
（税抜）</t>
    <rPh sb="0" eb="2">
      <t>セイキュウ</t>
    </rPh>
    <rPh sb="2" eb="4">
      <t>キンガク</t>
    </rPh>
    <rPh sb="6" eb="8">
      <t>ゼイヌキ</t>
    </rPh>
    <phoneticPr fontId="2"/>
  </si>
  <si>
    <t>請求金額
（税込）</t>
    <rPh sb="0" eb="2">
      <t>セイキュウ</t>
    </rPh>
    <rPh sb="2" eb="4">
      <t>キンガク</t>
    </rPh>
    <rPh sb="6" eb="7">
      <t>ゼイ</t>
    </rPh>
    <rPh sb="7" eb="8">
      <t>コミ</t>
    </rPh>
    <phoneticPr fontId="2"/>
  </si>
  <si>
    <t>抗体検査</t>
    <rPh sb="0" eb="2">
      <t>コウタイ</t>
    </rPh>
    <rPh sb="2" eb="4">
      <t>ケンサ</t>
    </rPh>
    <phoneticPr fontId="2"/>
  </si>
  <si>
    <t>小計</t>
    <rPh sb="0" eb="2">
      <t>ショウケイ</t>
    </rPh>
    <phoneticPr fontId="2"/>
  </si>
  <si>
    <t>予防接種</t>
    <rPh sb="0" eb="2">
      <t>ヨボウ</t>
    </rPh>
    <rPh sb="2" eb="4">
      <t>セッシュ</t>
    </rPh>
    <phoneticPr fontId="2"/>
  </si>
  <si>
    <t>通常</t>
    <rPh sb="0" eb="2">
      <t>ツウジョウ</t>
    </rPh>
    <phoneticPr fontId="2"/>
  </si>
  <si>
    <t>予診のみ</t>
    <rPh sb="0" eb="2">
      <t>ヨシン</t>
    </rPh>
    <phoneticPr fontId="2"/>
  </si>
  <si>
    <t>合計</t>
    <rPh sb="0" eb="2">
      <t>ゴウケイ</t>
    </rPh>
    <phoneticPr fontId="2"/>
  </si>
  <si>
    <t>％</t>
    <phoneticPr fontId="2"/>
  </si>
  <si>
    <t>※予診のみの費用を市区町村が設定していない場合（０円の場合）は、本請求書に計上しないこと。</t>
    <rPh sb="10" eb="11">
      <t>ク</t>
    </rPh>
    <phoneticPr fontId="2"/>
  </si>
  <si>
    <t>住所</t>
    <rPh sb="0" eb="2">
      <t>ジュウショ</t>
    </rPh>
    <phoneticPr fontId="2"/>
  </si>
  <si>
    <t>　　年　　月　　日</t>
    <rPh sb="2" eb="3">
      <t>ネン</t>
    </rPh>
    <rPh sb="5" eb="6">
      <t>ガツ</t>
    </rPh>
    <rPh sb="8" eb="9">
      <t>ヒ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</si>
  <si>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</si>
  <si>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</si>
  <si>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羽曳野市長 様</t>
    <rPh sb="0" eb="3">
      <t>ハビキノ</t>
    </rPh>
    <rPh sb="3" eb="5">
      <t>シチョウ</t>
    </rPh>
    <rPh sb="6" eb="7">
      <t>サマ</t>
    </rPh>
    <phoneticPr fontId="2"/>
  </si>
  <si>
    <t>１：普通　２：当座</t>
    <phoneticPr fontId="2"/>
  </si>
  <si>
    <t>令和７年３月分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</si>
  <si>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令和７年４月２日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</si>
  <si>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羽曳野市誉田４－１－１</t>
    <rPh sb="0" eb="4">
      <t>ハビキノシ</t>
    </rPh>
    <rPh sb="4" eb="6">
      <t>コンダ</t>
    </rPh>
    <phoneticPr fontId="2"/>
  </si>
  <si>
    <t>羽曳野　花子</t>
    <rPh sb="0" eb="3">
      <t>ハビキノ</t>
    </rPh>
    <rPh sb="4" eb="6">
      <t>ハナコ</t>
    </rPh>
    <phoneticPr fontId="2"/>
  </si>
  <si>
    <t>○○〇ー△△△△</t>
    <phoneticPr fontId="2"/>
  </si>
  <si>
    <t>□□□クリニック</t>
    <phoneticPr fontId="2"/>
  </si>
  <si>
    <t>○○○○</t>
    <phoneticPr fontId="2"/>
  </si>
  <si>
    <t>○○○</t>
    <phoneticPr fontId="2"/>
  </si>
  <si>
    <t>△△　　銀行</t>
    <rPh sb="4" eb="6">
      <t>ギンコウ</t>
    </rPh>
    <phoneticPr fontId="2"/>
  </si>
  <si>
    <t>□□　支店</t>
    <rPh sb="3" eb="5">
      <t>シテン</t>
    </rPh>
    <phoneticPr fontId="2"/>
  </si>
  <si>
    <t>0123456</t>
    <phoneticPr fontId="2"/>
  </si>
  <si>
    <t>ハビキノ　ハナコ</t>
    <phoneticPr fontId="2"/>
  </si>
  <si>
    <t>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</si>
</sst>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Alignment="1">
      <alignment horizontal="center"/>
    </xf>
    <xf numFmtId="38" fontId="0" fillId="0" borderId="2" xfId="1" applyFont="1" applyBorder="1" applyAlignment="1"/>
    <xf numFmtId="38" fontId="0" fillId="0" borderId="3" xfId="1" applyFont="1" applyBorder="1" applyAlignment="1"/>
    <xf numFmtId="38" fontId="0" fillId="0" borderId="1" xfId="1" applyFont="1" applyBorder="1" applyAlignment="1"/>
    <xf numFmtId="38" fontId="0" fillId="0" borderId="4" xfId="1" applyFont="1" applyBorder="1" applyAlignment="1"/>
    <xf numFmtId="38" fontId="0" fillId="0" borderId="11" xfId="1" applyFont="1" applyBorder="1" applyAlignment="1"/>
    <xf numFmtId="38" fontId="0" fillId="0" borderId="12" xfId="1" applyFont="1" applyBorder="1" applyAlignment="1"/>
    <xf numFmtId="38" fontId="0" fillId="0" borderId="8" xfId="1" applyFont="1" applyBorder="1" applyAlignment="1"/>
    <xf numFmtId="0" fontId="0" fillId="0" borderId="1" xfId="0" applyBorder="1" applyAlignment="1">
      <alignment horizontal="center"/>
    </xf>
    <xf numFmtId="176" fontId="0" fillId="0" borderId="7" xfId="0" applyNumberFormat="1" applyBorder="1" applyAlignment="1">
      <alignment horizontal="right"/>
    </xf>
    <xf numFmtId="176" fontId="0" fillId="2" borderId="2" xfId="0" applyNumberFormat="1" applyFill="1" applyBorder="1" applyAlignment="1">
      <alignment horizontal="right"/>
    </xf>
    <xf numFmtId="176" fontId="0" fillId="2" borderId="1" xfId="0" applyNumberFormat="1" applyFill="1" applyBorder="1" applyAlignment="1">
      <alignment horizontal="right"/>
    </xf>
    <xf numFmtId="176" fontId="0" fillId="2" borderId="11" xfId="0" applyNumberFormat="1" applyFill="1" applyBorder="1" applyAlignment="1">
      <alignment horizontal="right"/>
    </xf>
    <xf numFmtId="38" fontId="0" fillId="2" borderId="12" xfId="0" applyNumberFormat="1" applyFill="1" applyBorder="1"/>
    <xf numFmtId="38" fontId="0" fillId="0" borderId="16" xfId="1" applyFont="1" applyBorder="1" applyAlignment="1"/>
    <xf numFmtId="38" fontId="0" fillId="2" borderId="15" xfId="0" applyNumberFormat="1" applyFill="1" applyBorder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0" fillId="0" borderId="10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0" fillId="0" borderId="0" xfId="0" applyNumberFormat="1"/>
    <xf numFmtId="0" fontId="11" fillId="0" borderId="0" xfId="0" applyFont="1" applyAlignment="1">
      <alignment vertical="center" wrapText="1"/>
    </xf>
    <xf numFmtId="0" fontId="0" fillId="0" borderId="43" xfId="0" applyBorder="1"/>
    <xf numFmtId="0" fontId="0" fillId="0" borderId="21" xfId="0" applyBorder="1"/>
    <xf numFmtId="38" fontId="0" fillId="2" borderId="44" xfId="0" applyNumberFormat="1" applyFill="1" applyBorder="1"/>
    <xf numFmtId="38" fontId="0" fillId="2" borderId="45" xfId="0" applyNumberFormat="1" applyFill="1" applyBorder="1"/>
    <xf numFmtId="176" fontId="0" fillId="2" borderId="47" xfId="0" applyNumberForma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6" fillId="0" borderId="3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/>
    </xf>
    <xf numFmtId="38" fontId="0" fillId="0" borderId="16" xfId="0" applyNumberFormat="1" applyBorder="1"/>
    <xf numFmtId="38" fontId="0" fillId="0" borderId="8" xfId="0" applyNumberFormat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76" fontId="0" fillId="0" borderId="0" xfId="0" applyNumberFormat="1" applyBorder="1" applyAlignment="1">
      <alignment horizontal="right" vertical="center"/>
    </xf>
    <xf numFmtId="38" fontId="0" fillId="0" borderId="0" xfId="1" applyFont="1" applyBorder="1" applyAlignment="1"/>
    <xf numFmtId="0" fontId="0" fillId="0" borderId="0" xfId="0" applyBorder="1" applyAlignment="1">
      <alignment horizontal="center"/>
    </xf>
    <xf numFmtId="49" fontId="0" fillId="3" borderId="0" xfId="0" applyNumberFormat="1" applyFill="1"/>
    <xf numFmtId="0" fontId="0" fillId="3" borderId="0" xfId="0" applyFill="1"/>
    <xf numFmtId="0" fontId="0" fillId="3" borderId="21" xfId="0" applyFill="1" applyBorder="1"/>
    <xf numFmtId="176" fontId="0" fillId="3" borderId="2" xfId="0" applyNumberFormat="1" applyFill="1" applyBorder="1" applyAlignment="1">
      <alignment horizontal="right"/>
    </xf>
    <xf numFmtId="176" fontId="0" fillId="3" borderId="1" xfId="0" applyNumberFormat="1" applyFill="1" applyBorder="1" applyAlignment="1">
      <alignment horizontal="right"/>
    </xf>
    <xf numFmtId="176" fontId="0" fillId="3" borderId="11" xfId="0" applyNumberFormat="1" applyFill="1" applyBorder="1" applyAlignment="1">
      <alignment horizontal="right"/>
    </xf>
    <xf numFmtId="176" fontId="0" fillId="3" borderId="47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0" borderId="41" xfId="0" applyNumberFormat="1" applyBorder="1" applyAlignment="1">
      <alignment horizontal="left" vertical="center"/>
    </xf>
    <xf numFmtId="49" fontId="0" fillId="0" borderId="42" xfId="0" applyNumberFormat="1" applyBorder="1" applyAlignment="1">
      <alignment horizontal="left" vertical="center"/>
    </xf>
    <xf numFmtId="49" fontId="0" fillId="0" borderId="39" xfId="0" applyNumberFormat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49" fontId="0" fillId="0" borderId="41" xfId="0" applyNumberFormat="1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17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17" xfId="0" applyNumberForma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43" xfId="0" applyBorder="1" applyAlignment="1">
      <alignment horizontal="left"/>
    </xf>
    <xf numFmtId="0" fontId="11" fillId="0" borderId="33" xfId="0" applyFont="1" applyBorder="1" applyAlignment="1">
      <alignment horizontal="left" vertical="center" wrapText="1"/>
    </xf>
    <xf numFmtId="49" fontId="0" fillId="3" borderId="13" xfId="0" applyNumberFormat="1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49" fontId="0" fillId="3" borderId="41" xfId="0" applyNumberFormat="1" applyFill="1" applyBorder="1" applyAlignment="1">
      <alignment horizontal="left" vertical="center"/>
    </xf>
    <xf numFmtId="49" fontId="0" fillId="3" borderId="42" xfId="0" applyNumberFormat="1" applyFill="1" applyBorder="1" applyAlignment="1">
      <alignment horizontal="left" vertical="center"/>
    </xf>
    <xf numFmtId="49" fontId="0" fillId="3" borderId="39" xfId="0" applyNumberFormat="1" applyFill="1" applyBorder="1" applyAlignment="1">
      <alignment horizontal="left" vertical="center"/>
    </xf>
    <xf numFmtId="49" fontId="0" fillId="3" borderId="41" xfId="0" applyNumberFormat="1" applyFill="1" applyBorder="1" applyAlignment="1">
      <alignment horizontal="right"/>
    </xf>
    <xf numFmtId="0" fontId="0" fillId="3" borderId="42" xfId="0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49" fontId="0" fillId="3" borderId="17" xfId="0" applyNumberFormat="1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3" borderId="43" xfId="0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240195</xdr:colOff>
      <xdr:row>17</xdr:row>
      <xdr:rowOff>298174</xdr:rowOff>
    </xdr:from>
    <xdr:to>
      <xdr:col>5</xdr:col>
      <xdr:colOff>66260</xdr:colOff>
      <xdr:row>19</xdr:row>
      <xdr:rowOff>16566</xdr:rowOff>
    </xdr:to>
    <xdr:sp macro="" textlink="">
      <xdr:nvSpPr>
        <xdr:cNvPr id="2" name="楕円 1"/>
        <xdr:cNvSpPr/>
      </xdr:nvSpPr>
      <xdr:spPr>
        <a:xfrm>
          <a:off x="983145" y="4412974"/>
          <a:ext cx="340415" cy="3184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91110</xdr:colOff>
      <xdr:row>11</xdr:row>
      <xdr:rowOff>273326</xdr:rowOff>
    </xdr:from>
    <xdr:to>
      <xdr:col>18</xdr:col>
      <xdr:colOff>571500</xdr:colOff>
      <xdr:row>17</xdr:row>
      <xdr:rowOff>74543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AC1E3C-4E49-4308-A7A0-101327EAF348}"/>
            </a:ext>
          </a:extLst>
        </xdr:cNvPr>
        <xdr:cNvSpPr txBox="1"/>
      </xdr:nvSpPr>
      <xdr:spPr>
        <a:xfrm>
          <a:off x="6053760" y="2826026"/>
          <a:ext cx="3471240" cy="13633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①黄色の部分に記載をお願いします</a:t>
          </a:r>
          <a:endParaRPr kumimoji="1" lang="en-US" altLang="ja-JP" sz="1100"/>
        </a:p>
        <a:p>
          <a:r>
            <a:rPr kumimoji="1" lang="ja-JP" altLang="en-US" sz="1100"/>
            <a:t>②預金種目は該当するものに〇をお願いします</a:t>
          </a:r>
          <a:endParaRPr kumimoji="1" lang="en-US" altLang="ja-JP" sz="1100"/>
        </a:p>
        <a:p>
          <a:r>
            <a:rPr kumimoji="1" lang="ja-JP" altLang="en-US" sz="1100"/>
            <a:t>③請求件数を入力すると金額は自動で入ります</a:t>
          </a:r>
          <a:endParaRPr kumimoji="1" lang="en-US" altLang="ja-JP" sz="1100"/>
        </a:p>
        <a:p>
          <a:r>
            <a:rPr kumimoji="1" lang="ja-JP" altLang="en-US" sz="1100"/>
            <a:t>　金額を確認のうえ、請求ください</a:t>
          </a:r>
        </a:p>
      </xdr:txBody>
    </xdr:sp>
    <xdr:clientData/>
  </xdr:twoCellAnchor>
  <xdr:twoCellAnchor>
    <xdr:from>
      <xdr:col>7</xdr:col>
      <xdr:colOff>629478</xdr:colOff>
      <xdr:row>0</xdr:row>
      <xdr:rowOff>41414</xdr:rowOff>
    </xdr:from>
    <xdr:to>
      <xdr:col>8</xdr:col>
      <xdr:colOff>877128</xdr:colOff>
      <xdr:row>1</xdr:row>
      <xdr:rowOff>106018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06FBB5-7853-4C35-9054-133CEC168D21}"/>
            </a:ext>
          </a:extLst>
        </xdr:cNvPr>
        <xdr:cNvSpPr txBox="1"/>
      </xdr:nvSpPr>
      <xdr:spPr>
        <a:xfrm>
          <a:off x="2401128" y="41414"/>
          <a:ext cx="1009650" cy="30272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（記載例）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37"/>
  <sheetViews>
    <sheetView tabSelected="1" view="pageBreakPreview" zoomScale="115" zoomScaleNormal="100" zoomScaleSheetLayoutView="115" workbookViewId="0">
      <selection activeCell="Q9" sqref="Q9"/>
    </sheetView>
  </sheetViews>
  <sheetFormatPr defaultRowHeight="18.75"/>
  <cols>
    <col min="1" max="1" width="3" customWidth="1"/>
    <col min="2" max="7" width="3.375" customWidth="1"/>
    <col min="8" max="8" width="10" customWidth="1"/>
    <col min="9" max="11" width="11.875" customWidth="1"/>
    <col min="12" max="12" width="6.375" customWidth="1"/>
    <col min="13" max="13" width="3" customWidth="1"/>
    <col min="14" max="14" width="2.875" customWidth="1"/>
    <col min="15" max="15" width="9.375" customWidth="1"/>
    <col min="21" max="21" width="11.125" customWidth="1"/>
    <col min="22" max="22" width="10.5" bestFit="1" customWidth="1"/>
  </cols>
  <sheetData>
    <row r="2" spans="2:12">
      <c r="B2" s="105" t="s">
        <v>38</v>
      </c>
      <c r="C2" s="105"/>
      <c r="D2" s="105"/>
      <c r="E2" s="105"/>
      <c r="F2" s="105"/>
      <c r="G2" s="105"/>
      <c r="K2" s="23" t="s">
        <v>35</v>
      </c>
    </row>
    <row r="3" spans="2:12">
      <c r="B3" t="s">
        <v>7</v>
      </c>
    </row>
    <row r="4" spans="2:12" ht="5.25" customHeight="1"/>
    <row r="5" spans="2:12" ht="16.5" customHeight="1">
      <c r="B5" s="18">
        <v>2</v>
      </c>
      <c r="C5" s="18">
        <v>7</v>
      </c>
      <c r="D5" s="18">
        <v>2</v>
      </c>
      <c r="E5" s="18">
        <v>2</v>
      </c>
      <c r="F5" s="18">
        <v>2</v>
      </c>
      <c r="G5" s="18">
        <v>1</v>
      </c>
    </row>
    <row r="6" spans="2:12" ht="21.75" customHeight="1">
      <c r="I6" t="s">
        <v>34</v>
      </c>
    </row>
    <row r="7" spans="2:12" ht="21.75" customHeight="1">
      <c r="I7" t="s">
        <v>8</v>
      </c>
    </row>
    <row r="8" spans="2:12" ht="21.75" customHeight="1">
      <c r="I8" t="s">
        <v>9</v>
      </c>
    </row>
    <row r="10" spans="2:12" ht="19.5" thickBot="1">
      <c r="B10" s="106" t="s">
        <v>10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2:12" ht="19.5" thickTop="1">
      <c r="G11" s="1"/>
      <c r="H11" s="1"/>
      <c r="I11" s="1"/>
      <c r="J11" s="1"/>
    </row>
    <row r="12" spans="2:12" ht="21.75" customHeight="1">
      <c r="B12" t="s">
        <v>11</v>
      </c>
      <c r="I12" s="107"/>
      <c r="J12" s="107"/>
      <c r="K12" s="25"/>
      <c r="L12" s="25"/>
    </row>
    <row r="13" spans="2:12" ht="21.75" customHeight="1">
      <c r="B13" t="s">
        <v>12</v>
      </c>
      <c r="I13" s="26"/>
      <c r="J13" s="26"/>
      <c r="K13" s="26"/>
      <c r="L13" s="26"/>
    </row>
    <row r="14" spans="2:12" ht="21.75" customHeight="1">
      <c r="B14" t="s">
        <v>13</v>
      </c>
      <c r="I14" t="s">
        <v>40</v>
      </c>
      <c r="J14" s="23"/>
      <c r="K14" s="23"/>
    </row>
    <row r="15" spans="2:12" ht="9" customHeight="1">
      <c r="J15" s="23"/>
      <c r="K15" s="23"/>
    </row>
    <row r="16" spans="2:12" ht="35.25" customHeight="1" thickBot="1">
      <c r="B16" s="108" t="s">
        <v>14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24"/>
    </row>
    <row r="17" spans="2:23" ht="14.1" customHeight="1">
      <c r="B17" s="78" t="s">
        <v>15</v>
      </c>
      <c r="C17" s="79"/>
      <c r="D17" s="80"/>
      <c r="E17" s="81"/>
      <c r="F17" s="82"/>
      <c r="G17" s="82"/>
      <c r="H17" s="83"/>
      <c r="I17" s="21" t="s">
        <v>16</v>
      </c>
      <c r="J17" s="81"/>
      <c r="K17" s="83"/>
    </row>
    <row r="18" spans="2:23" ht="27.75" customHeight="1" thickBot="1">
      <c r="B18" s="84" t="s">
        <v>17</v>
      </c>
      <c r="C18" s="85"/>
      <c r="D18" s="86"/>
      <c r="E18" s="94" t="s">
        <v>36</v>
      </c>
      <c r="F18" s="95"/>
      <c r="G18" s="95"/>
      <c r="H18" s="96"/>
      <c r="I18" s="20" t="s">
        <v>18</v>
      </c>
      <c r="J18" s="94" t="s">
        <v>37</v>
      </c>
      <c r="K18" s="96"/>
    </row>
    <row r="19" spans="2:23" ht="19.5" thickBot="1">
      <c r="B19" s="97" t="s">
        <v>19</v>
      </c>
      <c r="C19" s="98"/>
      <c r="D19" s="99"/>
      <c r="E19" s="100" t="s">
        <v>39</v>
      </c>
      <c r="F19" s="101"/>
      <c r="G19" s="101"/>
      <c r="H19" s="102"/>
      <c r="I19" s="22" t="s">
        <v>20</v>
      </c>
      <c r="J19" s="103"/>
      <c r="K19" s="104"/>
    </row>
    <row r="20" spans="2:23" ht="14.1" customHeight="1">
      <c r="B20" s="78" t="s">
        <v>21</v>
      </c>
      <c r="C20" s="79"/>
      <c r="D20" s="80"/>
      <c r="E20" s="81"/>
      <c r="F20" s="82"/>
      <c r="G20" s="82"/>
      <c r="H20" s="82"/>
      <c r="I20" s="82"/>
      <c r="J20" s="82"/>
      <c r="K20" s="83"/>
    </row>
    <row r="21" spans="2:23" ht="27.75" customHeight="1" thickBot="1">
      <c r="B21" s="84" t="s">
        <v>22</v>
      </c>
      <c r="C21" s="85"/>
      <c r="D21" s="86"/>
      <c r="E21" s="87"/>
      <c r="F21" s="88"/>
      <c r="G21" s="88"/>
      <c r="H21" s="88"/>
      <c r="I21" s="88"/>
      <c r="J21" s="88"/>
      <c r="K21" s="89"/>
      <c r="O21" s="39"/>
      <c r="P21" s="39"/>
      <c r="Q21" s="39"/>
      <c r="R21" s="39"/>
      <c r="S21" s="39"/>
      <c r="T21" s="39"/>
      <c r="U21" s="39"/>
      <c r="V21" s="39"/>
    </row>
    <row r="22" spans="2:23" ht="19.5" thickBot="1">
      <c r="E22" s="23"/>
      <c r="O22" s="39"/>
      <c r="P22" s="39"/>
      <c r="Q22" s="39"/>
      <c r="R22" s="39"/>
      <c r="S22" s="39"/>
      <c r="T22" s="39"/>
      <c r="U22" s="39"/>
      <c r="V22" s="39"/>
    </row>
    <row r="23" spans="2:23" ht="27" customHeight="1" thickBot="1">
      <c r="B23" s="30"/>
      <c r="C23" s="31"/>
      <c r="D23" s="31"/>
      <c r="E23" s="31"/>
      <c r="F23" s="31"/>
      <c r="G23" s="31"/>
      <c r="H23" s="31"/>
      <c r="I23" s="32" t="s">
        <v>23</v>
      </c>
      <c r="J23" s="33" t="s">
        <v>24</v>
      </c>
      <c r="K23" s="34" t="s">
        <v>25</v>
      </c>
      <c r="O23" s="39"/>
      <c r="P23" s="39"/>
      <c r="Q23" s="39"/>
      <c r="R23" s="40"/>
      <c r="S23" s="41"/>
      <c r="T23" s="41"/>
      <c r="U23" s="42"/>
      <c r="V23" s="41"/>
    </row>
    <row r="24" spans="2:23">
      <c r="B24" s="62" t="s">
        <v>26</v>
      </c>
      <c r="C24" s="70"/>
      <c r="D24" s="64"/>
      <c r="E24" s="90" t="s">
        <v>1</v>
      </c>
      <c r="F24" s="91"/>
      <c r="G24" s="91"/>
      <c r="H24" s="91"/>
      <c r="I24" s="11">
        <f>R24</f>
        <v>0</v>
      </c>
      <c r="J24" s="2">
        <f>SUM(I24*1290)</f>
        <v>0</v>
      </c>
      <c r="K24" s="3">
        <f>SUM(I24*1419)</f>
        <v>0</v>
      </c>
      <c r="O24" s="70"/>
      <c r="P24" s="56"/>
      <c r="Q24" s="56"/>
      <c r="R24" s="43"/>
      <c r="S24" s="44"/>
      <c r="T24" s="44"/>
      <c r="U24" s="44"/>
      <c r="V24" s="44"/>
    </row>
    <row r="25" spans="2:23">
      <c r="B25" s="62"/>
      <c r="C25" s="63"/>
      <c r="D25" s="64"/>
      <c r="E25" s="76" t="s">
        <v>2</v>
      </c>
      <c r="F25" s="77"/>
      <c r="G25" s="77"/>
      <c r="H25" s="77"/>
      <c r="I25" s="12">
        <f>R25</f>
        <v>0</v>
      </c>
      <c r="J25" s="4">
        <f>SUM(I25*2680)</f>
        <v>0</v>
      </c>
      <c r="K25" s="5">
        <f>SUM(I25*2948)</f>
        <v>0</v>
      </c>
      <c r="O25" s="70"/>
      <c r="P25" s="56"/>
      <c r="Q25" s="56"/>
      <c r="R25" s="43"/>
      <c r="S25" s="44"/>
      <c r="T25" s="44"/>
      <c r="U25" s="44"/>
      <c r="V25" s="44"/>
    </row>
    <row r="26" spans="2:23">
      <c r="B26" s="62"/>
      <c r="C26" s="63"/>
      <c r="D26" s="64"/>
      <c r="E26" s="76" t="s">
        <v>3</v>
      </c>
      <c r="F26" s="77"/>
      <c r="G26" s="77"/>
      <c r="H26" s="77"/>
      <c r="I26" s="12">
        <f t="shared" ref="I26:I28" si="0">R26</f>
        <v>0</v>
      </c>
      <c r="J26" s="4">
        <f>SUM(I26*4930)</f>
        <v>0</v>
      </c>
      <c r="K26" s="5">
        <f>SUM(I26*5423)</f>
        <v>0</v>
      </c>
      <c r="O26" s="70"/>
      <c r="P26" s="56"/>
      <c r="Q26" s="56"/>
      <c r="R26" s="43"/>
      <c r="S26" s="44"/>
      <c r="T26" s="44"/>
      <c r="U26" s="44"/>
      <c r="V26" s="44"/>
    </row>
    <row r="27" spans="2:23">
      <c r="B27" s="62"/>
      <c r="C27" s="63"/>
      <c r="D27" s="64"/>
      <c r="E27" s="76" t="s">
        <v>4</v>
      </c>
      <c r="F27" s="77"/>
      <c r="G27" s="77"/>
      <c r="H27" s="77"/>
      <c r="I27" s="12">
        <f t="shared" si="0"/>
        <v>0</v>
      </c>
      <c r="J27" s="4">
        <f>SUM(I27*6320)</f>
        <v>0</v>
      </c>
      <c r="K27" s="5">
        <f>SUM(I27*6952)</f>
        <v>0</v>
      </c>
      <c r="O27" s="70"/>
      <c r="P27" s="56"/>
      <c r="Q27" s="56"/>
      <c r="R27" s="43"/>
      <c r="S27" s="44"/>
      <c r="T27" s="44"/>
      <c r="U27" s="44"/>
      <c r="V27" s="44"/>
    </row>
    <row r="28" spans="2:23">
      <c r="B28" s="62"/>
      <c r="C28" s="63"/>
      <c r="D28" s="64"/>
      <c r="E28" s="76" t="s">
        <v>5</v>
      </c>
      <c r="F28" s="77"/>
      <c r="G28" s="77"/>
      <c r="H28" s="77"/>
      <c r="I28" s="12">
        <f t="shared" si="0"/>
        <v>0</v>
      </c>
      <c r="J28" s="4">
        <f>SUM(I28*5430)</f>
        <v>0</v>
      </c>
      <c r="K28" s="5">
        <f>SUM(I28*5973)</f>
        <v>0</v>
      </c>
      <c r="O28" s="70"/>
      <c r="P28" s="56"/>
      <c r="Q28" s="56"/>
      <c r="R28" s="43"/>
      <c r="S28" s="44"/>
      <c r="T28" s="44"/>
      <c r="U28" s="44"/>
      <c r="V28" s="44"/>
    </row>
    <row r="29" spans="2:23" ht="19.5" thickBot="1">
      <c r="B29" s="62"/>
      <c r="C29" s="63"/>
      <c r="D29" s="64"/>
      <c r="E29" s="92" t="s">
        <v>6</v>
      </c>
      <c r="F29" s="93"/>
      <c r="G29" s="93"/>
      <c r="H29" s="93"/>
      <c r="I29" s="13">
        <f>R29</f>
        <v>0</v>
      </c>
      <c r="J29" s="6">
        <f>SUM(I29*6820)</f>
        <v>0</v>
      </c>
      <c r="K29" s="7">
        <f>SUM(I29*7502)</f>
        <v>0</v>
      </c>
      <c r="O29" s="70"/>
      <c r="P29" s="56"/>
      <c r="Q29" s="56"/>
      <c r="R29" s="43"/>
      <c r="S29" s="44"/>
      <c r="T29" s="44"/>
      <c r="U29" s="44"/>
      <c r="V29" s="44"/>
    </row>
    <row r="30" spans="2:23" ht="20.25" thickTop="1" thickBot="1">
      <c r="B30" s="65"/>
      <c r="C30" s="66"/>
      <c r="D30" s="67"/>
      <c r="E30" s="57" t="s">
        <v>27</v>
      </c>
      <c r="F30" s="58"/>
      <c r="G30" s="58"/>
      <c r="H30" s="58"/>
      <c r="I30" s="10">
        <f>SUM(I24:I29)</f>
        <v>0</v>
      </c>
      <c r="J30" s="10">
        <f>SUM(J24:J29)</f>
        <v>0</v>
      </c>
      <c r="K30" s="35">
        <f t="shared" ref="K30" si="1">SUM(K24:K29)</f>
        <v>0</v>
      </c>
      <c r="O30" s="70"/>
      <c r="P30" s="53"/>
      <c r="Q30" s="53"/>
      <c r="R30" s="43"/>
      <c r="S30" s="44"/>
      <c r="T30" s="44"/>
      <c r="U30" s="44"/>
      <c r="V30" s="44"/>
    </row>
    <row r="31" spans="2:23">
      <c r="B31" s="59" t="s">
        <v>28</v>
      </c>
      <c r="C31" s="60"/>
      <c r="D31" s="61"/>
      <c r="E31" s="68" t="s">
        <v>29</v>
      </c>
      <c r="F31" s="69"/>
      <c r="G31" s="69"/>
      <c r="H31" s="69"/>
      <c r="I31" s="29">
        <f t="shared" ref="I31:I32" si="2">R31</f>
        <v>0</v>
      </c>
      <c r="J31" s="27">
        <f>SUM(I31*9375)</f>
        <v>0</v>
      </c>
      <c r="K31" s="28">
        <f>SUM(I31*10312)</f>
        <v>0</v>
      </c>
      <c r="O31" s="70"/>
      <c r="P31" s="56"/>
      <c r="Q31" s="56"/>
      <c r="R31" s="43"/>
      <c r="S31" s="44"/>
      <c r="T31" s="44"/>
      <c r="U31" s="44"/>
      <c r="V31" s="44"/>
      <c r="W31" s="17"/>
    </row>
    <row r="32" spans="2:23" ht="19.5" thickBot="1">
      <c r="B32" s="62"/>
      <c r="C32" s="63"/>
      <c r="D32" s="64"/>
      <c r="E32" s="71" t="s">
        <v>30</v>
      </c>
      <c r="F32" s="72"/>
      <c r="G32" s="72"/>
      <c r="H32" s="72"/>
      <c r="I32" s="13">
        <f t="shared" si="2"/>
        <v>0</v>
      </c>
      <c r="J32" s="16">
        <f>SUM(I32*1815)</f>
        <v>0</v>
      </c>
      <c r="K32" s="14">
        <f>SUM(I32*1996)</f>
        <v>0</v>
      </c>
      <c r="O32" s="70"/>
      <c r="P32" s="56"/>
      <c r="Q32" s="56"/>
      <c r="R32" s="43"/>
      <c r="S32" s="44"/>
      <c r="T32" s="44"/>
      <c r="U32" s="44"/>
      <c r="V32" s="44"/>
    </row>
    <row r="33" spans="2:22" ht="20.25" thickTop="1" thickBot="1">
      <c r="B33" s="65"/>
      <c r="C33" s="66"/>
      <c r="D33" s="67"/>
      <c r="E33" s="73" t="s">
        <v>27</v>
      </c>
      <c r="F33" s="74"/>
      <c r="G33" s="74"/>
      <c r="H33" s="75"/>
      <c r="I33" s="10">
        <f>SUM(I31:I32)</f>
        <v>0</v>
      </c>
      <c r="J33" s="36">
        <f>SUM(J31:J32)</f>
        <v>0</v>
      </c>
      <c r="K33" s="37">
        <f>SUM(K31:K32)</f>
        <v>0</v>
      </c>
      <c r="O33" s="70"/>
      <c r="P33" s="53"/>
      <c r="Q33" s="53"/>
      <c r="R33" s="43"/>
      <c r="S33" s="44"/>
      <c r="T33" s="44"/>
      <c r="U33" s="44"/>
      <c r="V33" s="44"/>
    </row>
    <row r="34" spans="2:22" ht="19.5" thickBot="1">
      <c r="B34" s="54" t="s">
        <v>31</v>
      </c>
      <c r="C34" s="55"/>
      <c r="D34" s="55"/>
      <c r="E34" s="55"/>
      <c r="F34" s="55"/>
      <c r="G34" s="55"/>
      <c r="H34" s="55"/>
      <c r="I34" s="10">
        <f>I30+I33</f>
        <v>0</v>
      </c>
      <c r="J34" s="15">
        <f>SUM(J30+J33)</f>
        <v>0</v>
      </c>
      <c r="K34" s="8">
        <f>SUM(K33+K30)</f>
        <v>0</v>
      </c>
      <c r="O34" s="53"/>
      <c r="P34" s="53"/>
      <c r="Q34" s="53"/>
      <c r="R34" s="43"/>
      <c r="S34" s="44"/>
      <c r="T34" s="44"/>
      <c r="U34" s="44"/>
      <c r="V34" s="44"/>
    </row>
    <row r="36" spans="2:22">
      <c r="J36" s="9" t="s">
        <v>0</v>
      </c>
      <c r="K36" s="38">
        <v>10</v>
      </c>
      <c r="L36" t="s">
        <v>32</v>
      </c>
    </row>
    <row r="37" spans="2:22">
      <c r="B37" s="19" t="s">
        <v>33</v>
      </c>
    </row>
  </sheetData>
  <mergeCells count="43">
    <mergeCell ref="B2:G2"/>
    <mergeCell ref="B10:L10"/>
    <mergeCell ref="I12:J12"/>
    <mergeCell ref="B16:K16"/>
    <mergeCell ref="B17:D17"/>
    <mergeCell ref="E17:H17"/>
    <mergeCell ref="J17:K17"/>
    <mergeCell ref="B18:D18"/>
    <mergeCell ref="E18:H18"/>
    <mergeCell ref="J18:K18"/>
    <mergeCell ref="B19:D19"/>
    <mergeCell ref="E19:H19"/>
    <mergeCell ref="J19:K19"/>
    <mergeCell ref="E28:H28"/>
    <mergeCell ref="P28:Q28"/>
    <mergeCell ref="B20:D20"/>
    <mergeCell ref="E20:K20"/>
    <mergeCell ref="B21:D21"/>
    <mergeCell ref="E21:K21"/>
    <mergeCell ref="B24:D30"/>
    <mergeCell ref="E24:H24"/>
    <mergeCell ref="E29:H29"/>
    <mergeCell ref="P25:Q25"/>
    <mergeCell ref="E26:H26"/>
    <mergeCell ref="P26:Q26"/>
    <mergeCell ref="E27:H27"/>
    <mergeCell ref="P27:Q27"/>
    <mergeCell ref="P33:Q33"/>
    <mergeCell ref="B34:H34"/>
    <mergeCell ref="O34:Q34"/>
    <mergeCell ref="P29:Q29"/>
    <mergeCell ref="E30:H30"/>
    <mergeCell ref="P30:Q30"/>
    <mergeCell ref="B31:D33"/>
    <mergeCell ref="E31:H31"/>
    <mergeCell ref="O31:O33"/>
    <mergeCell ref="P31:Q31"/>
    <mergeCell ref="E32:H32"/>
    <mergeCell ref="P32:Q32"/>
    <mergeCell ref="E33:H33"/>
    <mergeCell ref="O24:O30"/>
    <mergeCell ref="P24:Q24"/>
    <mergeCell ref="E25:H25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10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37"/>
  <sheetViews>
    <sheetView view="pageBreakPreview" zoomScale="115" zoomScaleNormal="100" zoomScaleSheetLayoutView="115" workbookViewId="0">
      <selection activeCell="S10" sqref="S10"/>
    </sheetView>
  </sheetViews>
  <sheetFormatPr defaultRowHeight="18.75"/>
  <cols>
    <col min="1" max="1" width="3" customWidth="1"/>
    <col min="2" max="7" width="3.375" customWidth="1"/>
    <col min="8" max="8" width="10" customWidth="1"/>
    <col min="9" max="11" width="11.875" customWidth="1"/>
    <col min="12" max="12" width="6.375" customWidth="1"/>
    <col min="13" max="13" width="3" customWidth="1"/>
    <col min="14" max="14" width="2.875" customWidth="1"/>
    <col min="15" max="15" width="9.375" customWidth="1"/>
    <col min="21" max="21" width="11.125" customWidth="1"/>
    <col min="22" max="22" width="10.5" bestFit="1" customWidth="1"/>
  </cols>
  <sheetData>
    <row r="2" spans="2:12">
      <c r="B2" s="105" t="s">
        <v>38</v>
      </c>
      <c r="C2" s="105"/>
      <c r="D2" s="105"/>
      <c r="E2" s="105"/>
      <c r="F2" s="105"/>
      <c r="G2" s="105"/>
      <c r="K2" s="46" t="s">
        <v>41</v>
      </c>
      <c r="L2" s="47"/>
    </row>
    <row r="3" spans="2:12">
      <c r="B3" t="s">
        <v>7</v>
      </c>
    </row>
    <row r="4" spans="2:12" ht="5.25" customHeight="1"/>
    <row r="5" spans="2:12" ht="16.5" customHeight="1">
      <c r="B5" s="18">
        <v>2</v>
      </c>
      <c r="C5" s="18">
        <v>7</v>
      </c>
      <c r="D5" s="18">
        <v>2</v>
      </c>
      <c r="E5" s="18">
        <v>2</v>
      </c>
      <c r="F5" s="18">
        <v>2</v>
      </c>
      <c r="G5" s="18">
        <v>1</v>
      </c>
    </row>
    <row r="6" spans="2:12" ht="21.75" customHeight="1">
      <c r="I6" t="s">
        <v>34</v>
      </c>
      <c r="J6" s="47" t="s">
        <v>42</v>
      </c>
      <c r="K6" s="47"/>
    </row>
    <row r="7" spans="2:12" ht="21.75" customHeight="1">
      <c r="I7" t="s">
        <v>8</v>
      </c>
      <c r="J7" s="47" t="s">
        <v>43</v>
      </c>
      <c r="K7" s="47"/>
    </row>
    <row r="8" spans="2:12" ht="21.75" customHeight="1">
      <c r="I8" t="s">
        <v>9</v>
      </c>
      <c r="J8" s="47" t="s">
        <v>44</v>
      </c>
      <c r="K8" s="47"/>
    </row>
    <row r="10" spans="2:12" ht="19.5" thickBot="1">
      <c r="B10" s="106" t="s">
        <v>10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2:12" ht="19.5" thickTop="1">
      <c r="G11" s="1"/>
      <c r="H11" s="1"/>
      <c r="I11" s="1"/>
      <c r="J11" s="1"/>
    </row>
    <row r="12" spans="2:12" ht="21.75" customHeight="1">
      <c r="B12" t="s">
        <v>11</v>
      </c>
      <c r="I12" s="120">
        <v>123456789</v>
      </c>
      <c r="J12" s="120"/>
      <c r="K12" s="25"/>
      <c r="L12" s="25"/>
    </row>
    <row r="13" spans="2:12" ht="21.75" customHeight="1">
      <c r="B13" t="s">
        <v>12</v>
      </c>
      <c r="I13" s="48" t="s">
        <v>45</v>
      </c>
      <c r="J13" s="48"/>
      <c r="K13" s="26"/>
      <c r="L13" s="26"/>
    </row>
    <row r="14" spans="2:12" ht="21.75" customHeight="1">
      <c r="B14" t="s">
        <v>13</v>
      </c>
      <c r="I14" t="s">
        <v>40</v>
      </c>
      <c r="J14" s="23"/>
      <c r="K14" s="23"/>
    </row>
    <row r="15" spans="2:12" ht="9" customHeight="1">
      <c r="J15" s="23"/>
      <c r="K15" s="23"/>
    </row>
    <row r="16" spans="2:12" ht="35.25" customHeight="1" thickBot="1">
      <c r="B16" s="108" t="s">
        <v>14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24"/>
    </row>
    <row r="17" spans="2:23" ht="14.1" customHeight="1">
      <c r="B17" s="78" t="s">
        <v>15</v>
      </c>
      <c r="C17" s="79"/>
      <c r="D17" s="80"/>
      <c r="E17" s="109" t="s">
        <v>46</v>
      </c>
      <c r="F17" s="110"/>
      <c r="G17" s="110"/>
      <c r="H17" s="111"/>
      <c r="I17" s="21" t="s">
        <v>16</v>
      </c>
      <c r="J17" s="109" t="s">
        <v>47</v>
      </c>
      <c r="K17" s="111"/>
    </row>
    <row r="18" spans="2:23" ht="27.75" customHeight="1" thickBot="1">
      <c r="B18" s="84" t="s">
        <v>17</v>
      </c>
      <c r="C18" s="85"/>
      <c r="D18" s="86"/>
      <c r="E18" s="115" t="s">
        <v>48</v>
      </c>
      <c r="F18" s="116"/>
      <c r="G18" s="116"/>
      <c r="H18" s="117"/>
      <c r="I18" s="20" t="s">
        <v>18</v>
      </c>
      <c r="J18" s="115" t="s">
        <v>49</v>
      </c>
      <c r="K18" s="117"/>
    </row>
    <row r="19" spans="2:23" ht="19.5" thickBot="1">
      <c r="B19" s="97" t="s">
        <v>19</v>
      </c>
      <c r="C19" s="98"/>
      <c r="D19" s="99"/>
      <c r="E19" s="100" t="s">
        <v>39</v>
      </c>
      <c r="F19" s="101"/>
      <c r="G19" s="101"/>
      <c r="H19" s="102"/>
      <c r="I19" s="22" t="s">
        <v>20</v>
      </c>
      <c r="J19" s="118" t="s">
        <v>50</v>
      </c>
      <c r="K19" s="119"/>
    </row>
    <row r="20" spans="2:23" ht="14.1" customHeight="1">
      <c r="B20" s="78" t="s">
        <v>21</v>
      </c>
      <c r="C20" s="79"/>
      <c r="D20" s="80"/>
      <c r="E20" s="109" t="s">
        <v>51</v>
      </c>
      <c r="F20" s="110"/>
      <c r="G20" s="110"/>
      <c r="H20" s="110"/>
      <c r="I20" s="110"/>
      <c r="J20" s="110"/>
      <c r="K20" s="111"/>
    </row>
    <row r="21" spans="2:23" ht="27.75" customHeight="1" thickBot="1">
      <c r="B21" s="84" t="s">
        <v>22</v>
      </c>
      <c r="C21" s="85"/>
      <c r="D21" s="86"/>
      <c r="E21" s="112" t="s">
        <v>43</v>
      </c>
      <c r="F21" s="113"/>
      <c r="G21" s="113"/>
      <c r="H21" s="113"/>
      <c r="I21" s="113"/>
      <c r="J21" s="113"/>
      <c r="K21" s="114"/>
      <c r="O21" s="39"/>
      <c r="P21" s="39"/>
      <c r="Q21" s="39"/>
      <c r="R21" s="39"/>
      <c r="S21" s="39"/>
      <c r="T21" s="39"/>
      <c r="U21" s="39"/>
      <c r="V21" s="39"/>
    </row>
    <row r="22" spans="2:23" ht="19.5" thickBot="1">
      <c r="E22" s="23"/>
      <c r="O22" s="39"/>
      <c r="P22" s="39"/>
      <c r="Q22" s="39"/>
      <c r="R22" s="39"/>
      <c r="S22" s="39"/>
      <c r="T22" s="39"/>
      <c r="U22" s="39"/>
      <c r="V22" s="39"/>
    </row>
    <row r="23" spans="2:23" ht="27" customHeight="1" thickBot="1">
      <c r="B23" s="30"/>
      <c r="C23" s="31"/>
      <c r="D23" s="31"/>
      <c r="E23" s="31"/>
      <c r="F23" s="31"/>
      <c r="G23" s="31"/>
      <c r="H23" s="31"/>
      <c r="I23" s="32" t="s">
        <v>23</v>
      </c>
      <c r="J23" s="33" t="s">
        <v>24</v>
      </c>
      <c r="K23" s="34" t="s">
        <v>25</v>
      </c>
      <c r="O23" s="39"/>
      <c r="P23" s="39"/>
      <c r="Q23" s="39"/>
      <c r="R23" s="45"/>
      <c r="S23" s="41"/>
      <c r="T23" s="41"/>
      <c r="U23" s="42"/>
      <c r="V23" s="41"/>
    </row>
    <row r="24" spans="2:23">
      <c r="B24" s="62" t="s">
        <v>26</v>
      </c>
      <c r="C24" s="70"/>
      <c r="D24" s="64"/>
      <c r="E24" s="90" t="s">
        <v>1</v>
      </c>
      <c r="F24" s="91"/>
      <c r="G24" s="91"/>
      <c r="H24" s="91"/>
      <c r="I24" s="49">
        <f>R24</f>
        <v>0</v>
      </c>
      <c r="J24" s="2">
        <f>SUM(I24*1290)</f>
        <v>0</v>
      </c>
      <c r="K24" s="3">
        <f>SUM(I24*1419)</f>
        <v>0</v>
      </c>
      <c r="O24" s="70"/>
      <c r="P24" s="56"/>
      <c r="Q24" s="56"/>
      <c r="R24" s="43"/>
      <c r="S24" s="44"/>
      <c r="T24" s="44"/>
      <c r="U24" s="44"/>
      <c r="V24" s="44"/>
    </row>
    <row r="25" spans="2:23">
      <c r="B25" s="62"/>
      <c r="C25" s="63"/>
      <c r="D25" s="64"/>
      <c r="E25" s="76" t="s">
        <v>2</v>
      </c>
      <c r="F25" s="77"/>
      <c r="G25" s="77"/>
      <c r="H25" s="77"/>
      <c r="I25" s="50">
        <f>R25</f>
        <v>0</v>
      </c>
      <c r="J25" s="4">
        <f>SUM(I25*2680)</f>
        <v>0</v>
      </c>
      <c r="K25" s="5">
        <f>SUM(I25*2948)</f>
        <v>0</v>
      </c>
      <c r="O25" s="70"/>
      <c r="P25" s="56"/>
      <c r="Q25" s="56"/>
      <c r="R25" s="43"/>
      <c r="S25" s="44"/>
      <c r="T25" s="44"/>
      <c r="U25" s="44"/>
      <c r="V25" s="44"/>
    </row>
    <row r="26" spans="2:23">
      <c r="B26" s="62"/>
      <c r="C26" s="63"/>
      <c r="D26" s="64"/>
      <c r="E26" s="76" t="s">
        <v>3</v>
      </c>
      <c r="F26" s="77"/>
      <c r="G26" s="77"/>
      <c r="H26" s="77"/>
      <c r="I26" s="50">
        <f t="shared" ref="I26:I28" si="0">R26</f>
        <v>0</v>
      </c>
      <c r="J26" s="4">
        <f>SUM(I26*4930)</f>
        <v>0</v>
      </c>
      <c r="K26" s="5">
        <f>SUM(I26*5423)</f>
        <v>0</v>
      </c>
      <c r="O26" s="70"/>
      <c r="P26" s="56"/>
      <c r="Q26" s="56"/>
      <c r="R26" s="43"/>
      <c r="S26" s="44"/>
      <c r="T26" s="44"/>
      <c r="U26" s="44"/>
      <c r="V26" s="44"/>
    </row>
    <row r="27" spans="2:23">
      <c r="B27" s="62"/>
      <c r="C27" s="63"/>
      <c r="D27" s="64"/>
      <c r="E27" s="76" t="s">
        <v>4</v>
      </c>
      <c r="F27" s="77"/>
      <c r="G27" s="77"/>
      <c r="H27" s="77"/>
      <c r="I27" s="50">
        <f t="shared" si="0"/>
        <v>0</v>
      </c>
      <c r="J27" s="4">
        <f>SUM(I27*6320)</f>
        <v>0</v>
      </c>
      <c r="K27" s="5">
        <f>SUM(I27*6952)</f>
        <v>0</v>
      </c>
      <c r="O27" s="70"/>
      <c r="P27" s="56"/>
      <c r="Q27" s="56"/>
      <c r="R27" s="43"/>
      <c r="S27" s="44"/>
      <c r="T27" s="44"/>
      <c r="U27" s="44"/>
      <c r="V27" s="44"/>
    </row>
    <row r="28" spans="2:23">
      <c r="B28" s="62"/>
      <c r="C28" s="63"/>
      <c r="D28" s="64"/>
      <c r="E28" s="76" t="s">
        <v>5</v>
      </c>
      <c r="F28" s="77"/>
      <c r="G28" s="77"/>
      <c r="H28" s="77"/>
      <c r="I28" s="50">
        <f t="shared" si="0"/>
        <v>0</v>
      </c>
      <c r="J28" s="4">
        <f>SUM(I28*5430)</f>
        <v>0</v>
      </c>
      <c r="K28" s="5">
        <f>SUM(I28*5973)</f>
        <v>0</v>
      </c>
      <c r="O28" s="70"/>
      <c r="P28" s="56"/>
      <c r="Q28" s="56"/>
      <c r="R28" s="43"/>
      <c r="S28" s="44"/>
      <c r="T28" s="44"/>
      <c r="U28" s="44"/>
      <c r="V28" s="44"/>
    </row>
    <row r="29" spans="2:23" ht="19.5" thickBot="1">
      <c r="B29" s="62"/>
      <c r="C29" s="63"/>
      <c r="D29" s="64"/>
      <c r="E29" s="92" t="s">
        <v>6</v>
      </c>
      <c r="F29" s="93"/>
      <c r="G29" s="93"/>
      <c r="H29" s="93"/>
      <c r="I29" s="51">
        <f>R29</f>
        <v>0</v>
      </c>
      <c r="J29" s="6">
        <f>SUM(I29*6820)</f>
        <v>0</v>
      </c>
      <c r="K29" s="7">
        <f>SUM(I29*7502)</f>
        <v>0</v>
      </c>
      <c r="O29" s="70"/>
      <c r="P29" s="56"/>
      <c r="Q29" s="56"/>
      <c r="R29" s="43"/>
      <c r="S29" s="44"/>
      <c r="T29" s="44"/>
      <c r="U29" s="44"/>
      <c r="V29" s="44"/>
    </row>
    <row r="30" spans="2:23" ht="20.25" thickTop="1" thickBot="1">
      <c r="B30" s="65"/>
      <c r="C30" s="66"/>
      <c r="D30" s="67"/>
      <c r="E30" s="57" t="s">
        <v>27</v>
      </c>
      <c r="F30" s="58"/>
      <c r="G30" s="58"/>
      <c r="H30" s="58"/>
      <c r="I30" s="10">
        <f>SUM(I24:I29)</f>
        <v>0</v>
      </c>
      <c r="J30" s="10">
        <f>SUM(J24:J29)</f>
        <v>0</v>
      </c>
      <c r="K30" s="35">
        <f t="shared" ref="K30" si="1">SUM(K24:K29)</f>
        <v>0</v>
      </c>
      <c r="O30" s="70"/>
      <c r="P30" s="53"/>
      <c r="Q30" s="53"/>
      <c r="R30" s="43"/>
      <c r="S30" s="44"/>
      <c r="T30" s="44"/>
      <c r="U30" s="44"/>
      <c r="V30" s="44"/>
    </row>
    <row r="31" spans="2:23">
      <c r="B31" s="59" t="s">
        <v>28</v>
      </c>
      <c r="C31" s="60"/>
      <c r="D31" s="61"/>
      <c r="E31" s="68" t="s">
        <v>29</v>
      </c>
      <c r="F31" s="69"/>
      <c r="G31" s="69"/>
      <c r="H31" s="69"/>
      <c r="I31" s="52">
        <f t="shared" ref="I31:I32" si="2">R31</f>
        <v>0</v>
      </c>
      <c r="J31" s="27">
        <f>SUM(I31*9375)</f>
        <v>0</v>
      </c>
      <c r="K31" s="28">
        <f>SUM(I31*10312)</f>
        <v>0</v>
      </c>
      <c r="O31" s="70"/>
      <c r="P31" s="56"/>
      <c r="Q31" s="56"/>
      <c r="R31" s="43"/>
      <c r="S31" s="44"/>
      <c r="T31" s="44"/>
      <c r="U31" s="44"/>
      <c r="V31" s="44"/>
      <c r="W31" s="17"/>
    </row>
    <row r="32" spans="2:23" ht="19.5" thickBot="1">
      <c r="B32" s="62"/>
      <c r="C32" s="63"/>
      <c r="D32" s="64"/>
      <c r="E32" s="71" t="s">
        <v>30</v>
      </c>
      <c r="F32" s="72"/>
      <c r="G32" s="72"/>
      <c r="H32" s="72"/>
      <c r="I32" s="51">
        <f t="shared" si="2"/>
        <v>0</v>
      </c>
      <c r="J32" s="16">
        <f>SUM(I32*1815)</f>
        <v>0</v>
      </c>
      <c r="K32" s="14">
        <f>SUM(I32*1996)</f>
        <v>0</v>
      </c>
      <c r="O32" s="70"/>
      <c r="P32" s="56"/>
      <c r="Q32" s="56"/>
      <c r="R32" s="43"/>
      <c r="S32" s="44"/>
      <c r="T32" s="44"/>
      <c r="U32" s="44"/>
      <c r="V32" s="44"/>
    </row>
    <row r="33" spans="2:22" ht="20.25" thickTop="1" thickBot="1">
      <c r="B33" s="65"/>
      <c r="C33" s="66"/>
      <c r="D33" s="67"/>
      <c r="E33" s="73" t="s">
        <v>27</v>
      </c>
      <c r="F33" s="74"/>
      <c r="G33" s="74"/>
      <c r="H33" s="75"/>
      <c r="I33" s="10">
        <f>SUM(I31:I32)</f>
        <v>0</v>
      </c>
      <c r="J33" s="36">
        <f>SUM(J31:J32)</f>
        <v>0</v>
      </c>
      <c r="K33" s="37">
        <f>SUM(K31:K32)</f>
        <v>0</v>
      </c>
      <c r="O33" s="70"/>
      <c r="P33" s="53"/>
      <c r="Q33" s="53"/>
      <c r="R33" s="43"/>
      <c r="S33" s="44"/>
      <c r="T33" s="44"/>
      <c r="U33" s="44"/>
      <c r="V33" s="44"/>
    </row>
    <row r="34" spans="2:22" ht="19.5" thickBot="1">
      <c r="B34" s="54" t="s">
        <v>31</v>
      </c>
      <c r="C34" s="55"/>
      <c r="D34" s="55"/>
      <c r="E34" s="55"/>
      <c r="F34" s="55"/>
      <c r="G34" s="55"/>
      <c r="H34" s="55"/>
      <c r="I34" s="10">
        <f>I30+I33</f>
        <v>0</v>
      </c>
      <c r="J34" s="15">
        <f>SUM(J30+J33)</f>
        <v>0</v>
      </c>
      <c r="K34" s="8">
        <f>SUM(K33+K30)</f>
        <v>0</v>
      </c>
      <c r="O34" s="53"/>
      <c r="P34" s="53"/>
      <c r="Q34" s="53"/>
      <c r="R34" s="43"/>
      <c r="S34" s="44"/>
      <c r="T34" s="44"/>
      <c r="U34" s="44"/>
      <c r="V34" s="44"/>
    </row>
    <row r="36" spans="2:22">
      <c r="J36" s="9" t="s">
        <v>0</v>
      </c>
      <c r="K36" s="38">
        <v>10</v>
      </c>
      <c r="L36" t="s">
        <v>52</v>
      </c>
    </row>
    <row r="37" spans="2:22">
      <c r="B37" s="19" t="s">
        <v>33</v>
      </c>
    </row>
  </sheetData>
  <mergeCells count="43">
    <mergeCell ref="B2:G2"/>
    <mergeCell ref="B10:L10"/>
    <mergeCell ref="I12:J12"/>
    <mergeCell ref="B16:K16"/>
    <mergeCell ref="B17:D17"/>
    <mergeCell ref="E17:H17"/>
    <mergeCell ref="J17:K17"/>
    <mergeCell ref="B18:D18"/>
    <mergeCell ref="E18:H18"/>
    <mergeCell ref="J18:K18"/>
    <mergeCell ref="B19:D19"/>
    <mergeCell ref="E19:H19"/>
    <mergeCell ref="J19:K19"/>
    <mergeCell ref="E28:H28"/>
    <mergeCell ref="P28:Q28"/>
    <mergeCell ref="B20:D20"/>
    <mergeCell ref="E20:K20"/>
    <mergeCell ref="B21:D21"/>
    <mergeCell ref="E21:K21"/>
    <mergeCell ref="B24:D30"/>
    <mergeCell ref="E24:H24"/>
    <mergeCell ref="E29:H29"/>
    <mergeCell ref="P25:Q25"/>
    <mergeCell ref="E26:H26"/>
    <mergeCell ref="P26:Q26"/>
    <mergeCell ref="E27:H27"/>
    <mergeCell ref="P27:Q27"/>
    <mergeCell ref="P33:Q33"/>
    <mergeCell ref="B34:H34"/>
    <mergeCell ref="O34:Q34"/>
    <mergeCell ref="P29:Q29"/>
    <mergeCell ref="E30:H30"/>
    <mergeCell ref="P30:Q30"/>
    <mergeCell ref="B31:D33"/>
    <mergeCell ref="E31:H31"/>
    <mergeCell ref="O31:O33"/>
    <mergeCell ref="P31:Q31"/>
    <mergeCell ref="E32:H32"/>
    <mergeCell ref="P32:Q32"/>
    <mergeCell ref="E33:H33"/>
    <mergeCell ref="O24:O30"/>
    <mergeCell ref="P24:Q24"/>
    <mergeCell ref="E25:H25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10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【入力用】羽曳野市用</vt:lpstr>
      <vt:lpstr>【記載例】羽曳野市用 </vt:lpstr>
      <vt:lpstr>'【記載例】羽曳野市用 '!Print_Area</vt:lpstr>
      <vt:lpstr>【入力用】羽曳野市用!Print_Area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2025-02-14T08:03:22Z</dcterms:modified>
  <cp:category/>
  <cp:contentStatus/>
</cp:coreProperties>
</file>