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庶務関係\21財政課関係\H31(R1)\ZH.経営比較分析表2.1.20受→1.27回答→○HP掲載\2.13修正版② 提出\"/>
    </mc:Choice>
  </mc:AlternateContent>
  <workbookProtection workbookAlgorithmName="SHA-512" workbookHashValue="4S2IQM8696bF0nnqtiZaXMfyutab4KMfDqSvZZS5cKO+8Koj2Hhyql8GlniUa8KTtnerusls53mbvJrhOLdPEw==" workbookSaltValue="VFiLhL+iGPuj2aoHGG+2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<sst xmlns="http://schemas.openxmlformats.org/spreadsheetml/2006/main" count="312" uniqueCount="111">
  <si>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</si>
  <si>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</si>
  <si>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</si>
  <si>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</si>
  <si>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</si>
  <si>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</si>
  <si>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</si>
  <si>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</si>
  <si>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</si>
  <si>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</si>
  <si>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</si>
  <si>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</si>
  <si>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</si>
  <si>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</si>
  <si>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</si>
  <si>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</si>
  <si>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</si>
  <si>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</si>
  <si>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</si>
  <si>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</si>
  <si>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</si>
  <si>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</si>
  <si>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</si>
  <si>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</si>
  <si>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</si>
  <si>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</si>
  <si>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</si>
  <si>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</si>
  <si>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</si>
  <si>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</si>
  <si>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</si>
  <si>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</si>
  <si>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</si>
  <si>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</si>
  <si>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</si>
  <si>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</si>
  <si>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</si>
  <si>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</si>
  <si>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</si>
  <si>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</si>
  <si>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</si>
  <si>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</si>
  <si>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</si>
  <si>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</si>
  <si>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</si>
  <si>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</si>
  <si>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</si>
  <si>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</si>
  <si>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</si>
  <si>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</si>
  <si>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</si>
  <si>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</si>
  <si>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</si>
  <si>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</si>
  <si>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</si>
  <si>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</si>
  <si>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</si>
  <si>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</si>
  <si>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</si>
  <si>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</si>
  <si>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</si>
  <si>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</si>
  <si>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</si>
  <si>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</si>
  <si>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</si>
  <si>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</si>
  <si>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</si>
  <si>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</si>
  <si>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</si>
  <si>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</si>
  <si>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</si>
  <si>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</si>
  <si>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</si>
  <si>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</si>
  <si>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</si>
  <si>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</si>
  <si>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</si>
  <si>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</si>
  <si>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</si>
  <si>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</si>
  <si>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</si>
  <si>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</si>
  <si>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</si>
  <si>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</si>
  <si>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</si>
  <si>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</si>
  <si>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</si>
  <si>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</si>
  <si>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</si>
  <si>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</si>
  <si>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</si>
  <si>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</si>
  <si>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</si>
  <si>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</si>
  <si>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</si>
  <si>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</si>
  <si>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</si>
  <si>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</si>
  <si>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</si>
  <si>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</si>
  <si>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</si>
  <si>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</si>
  <si>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</si>
  <si>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</si>
  <si>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</si>
  <si>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</si>
  <si>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</si>
  <si>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</si>
  <si>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本市下水道事業は平成30年度に公営企業法適用し、公営企業会計に移行したため、各指標は平成30年度のみとなっています。
　①収益により費用を賄えている割合（経常収支比率）は、一般会計から一定の基準外繰出金を受けていることから、類似団体平均値と同水準にあります。
　③流動比率は、過去に発行した企業債に係る流動負債の負担が大きいことから、類似団体平均値と比較して3割程度低い水準にあります。
　④料金収入に対する借入金の残高の割合（企業債残高対事業規模比率）は、借入金の返済により残高は減少傾向にはありますが、過去の投資に伴い類似団体平均値と比較して2.4倍程度の高い水準にあります。
　⑤費用を使用料収入で回収する割合（経費回収率）は、人口減少に伴い料金収入が伸び悩むなか、汚水処理に要する経費が増加傾向にあるため、類似団体平均値よりやや低い水準にあります。
　⑦施設利用率は、単独処理場を設置していないため、当該値を計上していません。
　⑧下水道の処理区域において汚水処理が行われている人口割合（水洗化率）は、接続に際しての住民の経済的負担の大きさなどから、類似団体平均値より1割程度低い水準にあります。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78" eb="80">
      <t>ケイジョウ</t>
    </rPh>
    <rPh sb="80" eb="82">
      <t>シュウシ</t>
    </rPh>
    <rPh sb="82" eb="84">
      <t>ヒリツ</t>
    </rPh>
    <rPh sb="87" eb="89">
      <t>イッパン</t>
    </rPh>
    <rPh sb="89" eb="91">
      <t>カイケイ</t>
    </rPh>
    <rPh sb="93" eb="95">
      <t>イッテイ</t>
    </rPh>
    <rPh sb="96" eb="98">
      <t>キジュン</t>
    </rPh>
    <rPh sb="98" eb="99">
      <t>ガイ</t>
    </rPh>
    <rPh sb="99" eb="102">
      <t>クリダシキン</t>
    </rPh>
    <rPh sb="103" eb="104">
      <t>ウ</t>
    </rPh>
    <rPh sb="113" eb="115">
      <t>ルイジ</t>
    </rPh>
    <rPh sb="115" eb="117">
      <t>ダンタイ</t>
    </rPh>
    <rPh sb="117" eb="120">
      <t>ヘイキンチ</t>
    </rPh>
    <rPh sb="121" eb="124">
      <t>ドウスイジュン</t>
    </rPh>
    <rPh sb="133" eb="135">
      <t>リュウドウ</t>
    </rPh>
    <rPh sb="135" eb="137">
      <t>ヒリツ</t>
    </rPh>
    <rPh sb="139" eb="141">
      <t>カコ</t>
    </rPh>
    <rPh sb="142" eb="144">
      <t>ハッコウ</t>
    </rPh>
    <rPh sb="146" eb="148">
      <t>キギョウ</t>
    </rPh>
    <rPh sb="148" eb="149">
      <t>サイ</t>
    </rPh>
    <rPh sb="150" eb="151">
      <t>カカ</t>
    </rPh>
    <rPh sb="152" eb="154">
      <t>リュウドウ</t>
    </rPh>
    <rPh sb="154" eb="156">
      <t>フサイ</t>
    </rPh>
    <rPh sb="157" eb="159">
      <t>フタン</t>
    </rPh>
    <rPh sb="160" eb="161">
      <t>オオ</t>
    </rPh>
    <rPh sb="168" eb="170">
      <t>ルイジ</t>
    </rPh>
    <rPh sb="170" eb="172">
      <t>ダンタイ</t>
    </rPh>
    <rPh sb="176" eb="178">
      <t>ヒカク</t>
    </rPh>
    <rPh sb="181" eb="182">
      <t>ワリ</t>
    </rPh>
    <rPh sb="182" eb="184">
      <t>テイド</t>
    </rPh>
    <rPh sb="184" eb="185">
      <t>ヒク</t>
    </rPh>
    <rPh sb="186" eb="188">
      <t>スイジュン</t>
    </rPh>
    <rPh sb="215" eb="217">
      <t>キギョウ</t>
    </rPh>
    <rPh sb="217" eb="218">
      <t>サイ</t>
    </rPh>
    <rPh sb="218" eb="220">
      <t>ザンダカ</t>
    </rPh>
    <rPh sb="220" eb="221">
      <t>タイ</t>
    </rPh>
    <rPh sb="221" eb="223">
      <t>ジギョウ</t>
    </rPh>
    <rPh sb="223" eb="225">
      <t>キボ</t>
    </rPh>
    <rPh sb="225" eb="227">
      <t>ヒリツ</t>
    </rPh>
    <rPh sb="239" eb="241">
      <t>ザンダカ</t>
    </rPh>
    <rPh sb="310" eb="312">
      <t>ケイヒ</t>
    </rPh>
    <rPh sb="312" eb="314">
      <t>カイシュウ</t>
    </rPh>
    <rPh sb="314" eb="315">
      <t>リツ</t>
    </rPh>
    <rPh sb="318" eb="320">
      <t>ジンコウ</t>
    </rPh>
    <rPh sb="320" eb="322">
      <t>ゲンショウ</t>
    </rPh>
    <rPh sb="323" eb="324">
      <t>トモナ</t>
    </rPh>
    <rPh sb="325" eb="327">
      <t>リョウキン</t>
    </rPh>
    <rPh sb="327" eb="329">
      <t>シュウニュウ</t>
    </rPh>
    <rPh sb="330" eb="331">
      <t>ノ</t>
    </rPh>
    <rPh sb="332" eb="333">
      <t>ナヤ</t>
    </rPh>
    <rPh sb="337" eb="339">
      <t>オスイ</t>
    </rPh>
    <rPh sb="339" eb="341">
      <t>ショリ</t>
    </rPh>
    <rPh sb="342" eb="343">
      <t>ヨウ</t>
    </rPh>
    <rPh sb="345" eb="347">
      <t>ケイヒ</t>
    </rPh>
    <rPh sb="348" eb="350">
      <t>ゾウカ</t>
    </rPh>
    <rPh sb="350" eb="352">
      <t>ケイコウ</t>
    </rPh>
    <rPh sb="382" eb="384">
      <t>シセツ</t>
    </rPh>
    <rPh sb="384" eb="387">
      <t>リヨウリツ</t>
    </rPh>
    <rPh sb="449" eb="452">
      <t>スイセンカ</t>
    </rPh>
    <rPh sb="452" eb="453">
      <t>リツ</t>
    </rPh>
    <rPh sb="463" eb="465">
      <t>ジュウミン</t>
    </rPh>
    <rPh sb="490" eb="491">
      <t>ワリ</t>
    </rPh>
    <rPh sb="491" eb="493">
      <t>テイド</t>
    </rPh>
    <phoneticPr fontId="4"/>
  </si>
  <si>
    <t>　①有形固定資産減価償却率は、類似団体平均値より低い水準にあり、法定耐用年数に近い資産は比較的少ない状況にあります。
　②法定耐用年数を超えた管渠延長の割合（管渠老朽化率）は、類似団体平均値より高い水準にあり、法定耐用年数を経過した管渠が比較的多い状況にあります。
　③平成30年度に更新・改良・修繕等を行った管渠延長の割合（管渠改善率）は、類似団体平均値よりやや高い水準にあるものの、全ての管路の更新には長期間を要する状況にあります。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1" eb="63">
      <t>ホウテイ</t>
    </rPh>
    <rPh sb="63" eb="65">
      <t>タイヨウ</t>
    </rPh>
    <rPh sb="65" eb="67">
      <t>ネンスウ</t>
    </rPh>
    <rPh sb="68" eb="69">
      <t>コ</t>
    </rPh>
    <rPh sb="71" eb="73">
      <t>カンキョ</t>
    </rPh>
    <rPh sb="73" eb="75">
      <t>エンチョウ</t>
    </rPh>
    <rPh sb="76" eb="78">
      <t>ワリアイ</t>
    </rPh>
    <rPh sb="81" eb="84">
      <t>ロウキュウカ</t>
    </rPh>
    <rPh sb="84" eb="85">
      <t>リツ</t>
    </rPh>
    <rPh sb="88" eb="92">
      <t>ルイジダンタイ</t>
    </rPh>
    <rPh sb="97" eb="98">
      <t>タカ</t>
    </rPh>
    <rPh sb="99" eb="101">
      <t>スイジュン</t>
    </rPh>
    <rPh sb="105" eb="111">
      <t>ホウテイタイヨウネンスウ</t>
    </rPh>
    <rPh sb="112" eb="114">
      <t>ケイカ</t>
    </rPh>
    <rPh sb="116" eb="118">
      <t>カンキョ</t>
    </rPh>
    <rPh sb="119" eb="122">
      <t>ヒカクテキ</t>
    </rPh>
    <rPh sb="122" eb="123">
      <t>オオ</t>
    </rPh>
    <rPh sb="124" eb="126">
      <t>ジョウキョウ</t>
    </rPh>
    <rPh sb="135" eb="137">
      <t>ヘイセイ</t>
    </rPh>
    <rPh sb="139" eb="141">
      <t>ネンド</t>
    </rPh>
    <rPh sb="142" eb="144">
      <t>コウシン</t>
    </rPh>
    <rPh sb="145" eb="147">
      <t>カイリョウ</t>
    </rPh>
    <rPh sb="148" eb="150">
      <t>シュウゼン</t>
    </rPh>
    <rPh sb="150" eb="151">
      <t>トウ</t>
    </rPh>
    <rPh sb="152" eb="153">
      <t>オコナ</t>
    </rPh>
    <rPh sb="155" eb="157">
      <t>カンキョ</t>
    </rPh>
    <rPh sb="157" eb="159">
      <t>エンチョウ</t>
    </rPh>
    <rPh sb="160" eb="162">
      <t>ワリアイ</t>
    </rPh>
    <rPh sb="165" eb="167">
      <t>カイゼン</t>
    </rPh>
    <rPh sb="171" eb="173">
      <t>ルイジ</t>
    </rPh>
    <rPh sb="173" eb="175">
      <t>ダンタイ</t>
    </rPh>
    <rPh sb="182" eb="183">
      <t>タカ</t>
    </rPh>
    <rPh sb="184" eb="186">
      <t>スイジュン</t>
    </rPh>
    <rPh sb="193" eb="194">
      <t>スベ</t>
    </rPh>
    <rPh sb="196" eb="198">
      <t>カンロ</t>
    </rPh>
    <rPh sb="199" eb="201">
      <t>コウシン</t>
    </rPh>
    <rPh sb="203" eb="206">
      <t>チョウキカン</t>
    </rPh>
    <rPh sb="207" eb="208">
      <t>ヨウ</t>
    </rPh>
    <rPh sb="210" eb="212">
      <t>ジョウキョウ</t>
    </rPh>
    <phoneticPr fontId="4"/>
  </si>
  <si>
    <t>　使用料収入が減少する中で、維持管理費や借入金返済額の増加、下水道未普及対策と並行した老朽化対策の実施などの経営環境の課題に対応するため、以下の取組を進めます。
　収益面においては、水洗化の促進による施設の有効活用や使用料水準の適正化検討などによる財源の確保に取り組みます。
　費用面においては、財源に見合った計画的かつバランスのとれた投資、それに伴う借入金の返済額の圧縮、維持管理の一層の効率化に取り組みます。
　これらの取組に加え、平成30年度の公営企業会計への移行と現在進めている経営戦略の策定により経営状況の透明性向上と経営基盤の強化を図り、安定的かつ持続可能な事業運営に努めてまいります。</t>
    <rPh sb="11" eb="12">
      <t>ナカ</t>
    </rPh>
    <rPh sb="229" eb="231">
      <t>カイケイ</t>
    </rPh>
    <rPh sb="233" eb="235">
      <t>イコウ</t>
    </rPh>
    <rPh sb="248" eb="25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</si>
</sst>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0.4</c:v>
                </c:pt>
              </c:numCache>
            </c:numRef>
          </c:val>
          <c:extLst>
            <c:ext xmlns:c16="http://schemas.microsoft.com/office/drawing/2014/chart" uri="{C3380CC4-5D6E-409C-BE32-E72D297353CC}">
              <c16:uniqueId val="{00000000-205C-4033-97C8-5FFD559ADB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c:v>
                </c:pt>
              </c:numCache>
            </c:numRef>
          </c:val>
          <c:smooth val="0"/>
          <c:extLst>
            <c:ext xmlns:c16="http://schemas.microsoft.com/office/drawing/2014/chart" uri="{C3380CC4-5D6E-409C-BE32-E72D297353CC}">
              <c16:uniqueId val="{00000001-205C-4033-97C8-5FFD559ADB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A3-47BF-95D5-626A355B53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70.33</c:v>
                </c:pt>
              </c:numCache>
            </c:numRef>
          </c:val>
          <c:smooth val="0"/>
          <c:extLst>
            <c:ext xmlns:c16="http://schemas.microsoft.com/office/drawing/2014/chart" uri="{C3380CC4-5D6E-409C-BE32-E72D297353CC}">
              <c16:uniqueId val="{00000001-0FA3-47BF-95D5-626A355B53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86.94</c:v>
                </c:pt>
              </c:numCache>
            </c:numRef>
          </c:val>
          <c:extLst>
            <c:ext xmlns:c16="http://schemas.microsoft.com/office/drawing/2014/chart" uri="{C3380CC4-5D6E-409C-BE32-E72D297353CC}">
              <c16:uniqueId val="{00000000-D116-4B0E-BE46-95775012C9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95.85</c:v>
                </c:pt>
              </c:numCache>
            </c:numRef>
          </c:val>
          <c:smooth val="0"/>
          <c:extLst>
            <c:ext xmlns:c16="http://schemas.microsoft.com/office/drawing/2014/chart" uri="{C3380CC4-5D6E-409C-BE32-E72D297353CC}">
              <c16:uniqueId val="{00000001-D116-4B0E-BE46-95775012C9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110.19</c:v>
                </c:pt>
              </c:numCache>
            </c:numRef>
          </c:val>
          <c:extLst>
            <c:ext xmlns:c16="http://schemas.microsoft.com/office/drawing/2014/chart" uri="{C3380CC4-5D6E-409C-BE32-E72D297353CC}">
              <c16:uniqueId val="{00000000-5C50-4579-B9AC-DFA6B33753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106.41</c:v>
                </c:pt>
              </c:numCache>
            </c:numRef>
          </c:val>
          <c:smooth val="0"/>
          <c:extLst>
            <c:ext xmlns:c16="http://schemas.microsoft.com/office/drawing/2014/chart" uri="{C3380CC4-5D6E-409C-BE32-E72D297353CC}">
              <c16:uniqueId val="{00000001-5C50-4579-B9AC-DFA6B33753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3.02</c:v>
                </c:pt>
              </c:numCache>
            </c:numRef>
          </c:val>
          <c:extLst>
            <c:ext xmlns:c16="http://schemas.microsoft.com/office/drawing/2014/chart" uri="{C3380CC4-5D6E-409C-BE32-E72D297353CC}">
              <c16:uniqueId val="{00000000-16A6-41BC-AFF8-9C60E06634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8.36</c:v>
                </c:pt>
              </c:numCache>
            </c:numRef>
          </c:val>
          <c:smooth val="0"/>
          <c:extLst>
            <c:ext xmlns:c16="http://schemas.microsoft.com/office/drawing/2014/chart" uri="{C3380CC4-5D6E-409C-BE32-E72D297353CC}">
              <c16:uniqueId val="{00000001-16A6-41BC-AFF8-9C60E06634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6.8</c:v>
                </c:pt>
              </c:numCache>
            </c:numRef>
          </c:val>
          <c:extLst>
            <c:ext xmlns:c16="http://schemas.microsoft.com/office/drawing/2014/chart" uri="{C3380CC4-5D6E-409C-BE32-E72D297353CC}">
              <c16:uniqueId val="{00000000-3C6F-4B98-B1F2-DB76B9A715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3.83</c:v>
                </c:pt>
              </c:numCache>
            </c:numRef>
          </c:val>
          <c:smooth val="0"/>
          <c:extLst>
            <c:ext xmlns:c16="http://schemas.microsoft.com/office/drawing/2014/chart" uri="{C3380CC4-5D6E-409C-BE32-E72D297353CC}">
              <c16:uniqueId val="{00000001-3C6F-4B98-B1F2-DB76B9A715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94-4105-9671-6287CA7FFB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0.5</c:v>
                </c:pt>
              </c:numCache>
            </c:numRef>
          </c:val>
          <c:smooth val="0"/>
          <c:extLst>
            <c:ext xmlns:c16="http://schemas.microsoft.com/office/drawing/2014/chart" uri="{C3380CC4-5D6E-409C-BE32-E72D297353CC}">
              <c16:uniqueId val="{00000001-4B94-4105-9671-6287CA7FFB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22.2</c:v>
                </c:pt>
              </c:numCache>
            </c:numRef>
          </c:val>
          <c:extLst>
            <c:ext xmlns:c16="http://schemas.microsoft.com/office/drawing/2014/chart" uri="{C3380CC4-5D6E-409C-BE32-E72D297353CC}">
              <c16:uniqueId val="{00000000-62AF-409C-8576-8C7D239596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33.130000000000003</c:v>
                </c:pt>
              </c:numCache>
            </c:numRef>
          </c:val>
          <c:smooth val="0"/>
          <c:extLst>
            <c:ext xmlns:c16="http://schemas.microsoft.com/office/drawing/2014/chart" uri="{C3380CC4-5D6E-409C-BE32-E72D297353CC}">
              <c16:uniqueId val="{00000001-62AF-409C-8576-8C7D239596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1734.74</c:v>
                </c:pt>
              </c:numCache>
            </c:numRef>
          </c:val>
          <c:extLst>
            <c:ext xmlns:c16="http://schemas.microsoft.com/office/drawing/2014/chart" uri="{C3380CC4-5D6E-409C-BE32-E72D297353CC}">
              <c16:uniqueId val="{00000000-F460-46B7-AE71-9B423E5942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733.93</c:v>
                </c:pt>
              </c:numCache>
            </c:numRef>
          </c:val>
          <c:smooth val="0"/>
          <c:extLst>
            <c:ext xmlns:c16="http://schemas.microsoft.com/office/drawing/2014/chart" uri="{C3380CC4-5D6E-409C-BE32-E72D297353CC}">
              <c16:uniqueId val="{00000001-F460-46B7-AE71-9B423E5942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88.37</c:v>
                </c:pt>
              </c:numCache>
            </c:numRef>
          </c:val>
          <c:extLst>
            <c:ext xmlns:c16="http://schemas.microsoft.com/office/drawing/2014/chart" uri="{C3380CC4-5D6E-409C-BE32-E72D297353CC}">
              <c16:uniqueId val="{00000000-1FBC-459B-BFCB-B423AE1D39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94.59</c:v>
                </c:pt>
              </c:numCache>
            </c:numRef>
          </c:val>
          <c:smooth val="0"/>
          <c:extLst>
            <c:ext xmlns:c16="http://schemas.microsoft.com/office/drawing/2014/chart" uri="{C3380CC4-5D6E-409C-BE32-E72D297353CC}">
              <c16:uniqueId val="{00000001-1FBC-459B-BFCB-B423AE1D39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149.04</c:v>
                </c:pt>
              </c:numCache>
            </c:numRef>
          </c:val>
          <c:extLst>
            <c:ext xmlns:c16="http://schemas.microsoft.com/office/drawing/2014/chart" uri="{C3380CC4-5D6E-409C-BE32-E72D297353CC}">
              <c16:uniqueId val="{00000000-692D-4927-B50B-26EEC86EF4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131.22</c:v>
                </c:pt>
              </c:numCache>
            </c:numRef>
          </c:val>
          <c:smooth val="0"/>
          <c:extLst>
            <c:ext xmlns:c16="http://schemas.microsoft.com/office/drawing/2014/chart" uri="{C3380CC4-5D6E-409C-BE32-E72D297353CC}">
              <c16:uniqueId val="{00000001-692D-4927-B50B-26EEC86EF4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47" zoomScale="145" zoomScaleNormal="14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羽曳野市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8">
        <f>データ!S6</f>
        <v>111955</v>
      </c>
      <c r="AM8" s="68"/>
      <c r="AN8" s="68"/>
      <c r="AO8" s="68"/>
      <c r="AP8" s="68"/>
      <c r="AQ8" s="68"/>
      <c r="AR8" s="68"/>
      <c r="AS8" s="68"/>
      <c r="AT8" s="67">
        <f>データ!T6</f>
        <v>26.45</v>
      </c>
      <c r="AU8" s="67"/>
      <c r="AV8" s="67"/>
      <c r="AW8" s="67"/>
      <c r="AX8" s="67"/>
      <c r="AY8" s="67"/>
      <c r="AZ8" s="67"/>
      <c r="BA8" s="67"/>
      <c r="BB8" s="67">
        <f>データ!U6</f>
        <v>4232.7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43.89</v>
      </c>
      <c r="J10" s="67"/>
      <c r="K10" s="67"/>
      <c r="L10" s="67"/>
      <c r="M10" s="67"/>
      <c r="N10" s="67"/>
      <c r="O10" s="67"/>
      <c r="P10" s="67">
        <f>データ!P6</f>
        <v>84.9</v>
      </c>
      <c r="Q10" s="67"/>
      <c r="R10" s="67"/>
      <c r="S10" s="67"/>
      <c r="T10" s="67"/>
      <c r="U10" s="67"/>
      <c r="V10" s="67"/>
      <c r="W10" s="67">
        <f>データ!Q6</f>
        <v>93.1</v>
      </c>
      <c r="X10" s="67"/>
      <c r="Y10" s="67"/>
      <c r="Z10" s="67"/>
      <c r="AA10" s="67"/>
      <c r="AB10" s="67"/>
      <c r="AC10" s="67"/>
      <c r="AD10" s="68">
        <f>データ!R6</f>
        <v>2190</v>
      </c>
      <c r="AE10" s="68"/>
      <c r="AF10" s="68"/>
      <c r="AG10" s="68"/>
      <c r="AH10" s="68"/>
      <c r="AI10" s="68"/>
      <c r="AJ10" s="68"/>
      <c r="AK10" s="2"/>
      <c r="AL10" s="68">
        <f>データ!V6</f>
        <v>94770</v>
      </c>
      <c r="AM10" s="68"/>
      <c r="AN10" s="68"/>
      <c r="AO10" s="68"/>
      <c r="AP10" s="68"/>
      <c r="AQ10" s="68"/>
      <c r="AR10" s="68"/>
      <c r="AS10" s="68"/>
      <c r="AT10" s="67">
        <f>データ!W6</f>
        <v>9.94</v>
      </c>
      <c r="AU10" s="67"/>
      <c r="AV10" s="67"/>
      <c r="AW10" s="67"/>
      <c r="AX10" s="67"/>
      <c r="AY10" s="67"/>
      <c r="AZ10" s="67"/>
      <c r="BA10" s="67"/>
      <c r="BB10" s="67">
        <f>データ!X6</f>
        <v>9534.2099999999991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823nEqDqP8Da3lDZkpez7Ncv1r0aOahsFUIcbpR33ubEF5uoC6qQ5iUWxhhR/7uu3kcdAb/wxoIumptI1HTIg==" saltValue="v9P3gbC5pJ2U8v4rgtVi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272221</v>
      </c>
      <c r="D6" s="33">
        <f t="shared" si="3"/>
        <v>46</v>
      </c>
      <c r="E6" s="33">
        <f t="shared" si="3"/>
        <v>17</v>
      </c>
      <c r="F6" s="33">
        <f t="shared" si="3"/>
        <v>1</v>
      </c>
      <c r="G6" s="33">
        <f t="shared" si="3"/>
        <v>0</v>
      </c>
      <c r="H6" s="33" t="str">
        <f t="shared" si="3"/>
        <v>大阪府　羽曳野市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43.89</v>
      </c>
      <c r="P6" s="34">
        <f t="shared" si="3"/>
        <v>84.9</v>
      </c>
      <c r="Q6" s="34">
        <f t="shared" si="3"/>
        <v>93.1</v>
      </c>
      <c r="R6" s="34">
        <f t="shared" si="3"/>
        <v>2190</v>
      </c>
      <c r="S6" s="34">
        <f t="shared" si="3"/>
        <v>111955</v>
      </c>
      <c r="T6" s="34">
        <f t="shared" si="3"/>
        <v>26.45</v>
      </c>
      <c r="U6" s="34">
        <f t="shared" si="3"/>
        <v>4232.7</v>
      </c>
      <c r="V6" s="34">
        <f t="shared" si="3"/>
        <v>94770</v>
      </c>
      <c r="W6" s="34">
        <f t="shared" si="3"/>
        <v>9.94</v>
      </c>
      <c r="X6" s="34">
        <f t="shared" si="3"/>
        <v>9534.2099999999991</v>
      </c>
      <c r="Y6" s="35" t="str">
        <f>IF(Y7="",NA(),Y7)</f>
        <v>-</v>
      </c>
      <c r="Z6" s="35" t="str">
        <f t="shared" ref="Z6:AH6" si="4">IF(Z7="",NA(),Z7)</f>
        <v>-</v>
      </c>
      <c r="AA6" s="35" t="str">
        <f t="shared" si="4"/>
        <v>-</v>
      </c>
      <c r="AB6" s="35" t="str">
        <f t="shared" si="4"/>
        <v>-</v>
      </c>
      <c r="AC6" s="35">
        <f t="shared" si="4"/>
        <v>110.19</v>
      </c>
      <c r="AD6" s="35" t="str">
        <f t="shared" si="4"/>
        <v>-</v>
      </c>
      <c r="AE6" s="35" t="str">
        <f t="shared" si="4"/>
        <v>-</v>
      </c>
      <c r="AF6" s="35" t="str">
        <f t="shared" si="4"/>
        <v>-</v>
      </c>
      <c r="AG6" s="35" t="str">
        <f t="shared" si="4"/>
        <v>-</v>
      </c>
      <c r="AH6" s="35">
        <f t="shared" si="4"/>
        <v>106.41</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0.5</v>
      </c>
      <c r="AT6" s="34" t="str">
        <f>IF(AT7="","",IF(AT7="-","【-】","【"&amp;SUBSTITUTE(TEXT(AT7,"#,##0.00"),"-","△")&amp;"】"))</f>
        <v>【3.28】</v>
      </c>
      <c r="AU6" s="35" t="str">
        <f>IF(AU7="",NA(),AU7)</f>
        <v>-</v>
      </c>
      <c r="AV6" s="35" t="str">
        <f t="shared" ref="AV6:BD6" si="6">IF(AV7="",NA(),AV7)</f>
        <v>-</v>
      </c>
      <c r="AW6" s="35" t="str">
        <f t="shared" si="6"/>
        <v>-</v>
      </c>
      <c r="AX6" s="35" t="str">
        <f t="shared" si="6"/>
        <v>-</v>
      </c>
      <c r="AY6" s="35">
        <f t="shared" si="6"/>
        <v>22.2</v>
      </c>
      <c r="AZ6" s="35" t="str">
        <f t="shared" si="6"/>
        <v>-</v>
      </c>
      <c r="BA6" s="35" t="str">
        <f t="shared" si="6"/>
        <v>-</v>
      </c>
      <c r="BB6" s="35" t="str">
        <f t="shared" si="6"/>
        <v>-</v>
      </c>
      <c r="BC6" s="35" t="str">
        <f t="shared" si="6"/>
        <v>-</v>
      </c>
      <c r="BD6" s="35">
        <f t="shared" si="6"/>
        <v>33.130000000000003</v>
      </c>
      <c r="BE6" s="34" t="str">
        <f>IF(BE7="","",IF(BE7="-","【-】","【"&amp;SUBSTITUTE(TEXT(BE7,"#,##0.00"),"-","△")&amp;"】"))</f>
        <v>【69.49】</v>
      </c>
      <c r="BF6" s="35" t="str">
        <f>IF(BF7="",NA(),BF7)</f>
        <v>-</v>
      </c>
      <c r="BG6" s="35" t="str">
        <f t="shared" ref="BG6:BO6" si="7">IF(BG7="",NA(),BG7)</f>
        <v>-</v>
      </c>
      <c r="BH6" s="35" t="str">
        <f t="shared" si="7"/>
        <v>-</v>
      </c>
      <c r="BI6" s="35" t="str">
        <f t="shared" si="7"/>
        <v>-</v>
      </c>
      <c r="BJ6" s="35">
        <f t="shared" si="7"/>
        <v>1734.74</v>
      </c>
      <c r="BK6" s="35" t="str">
        <f t="shared" si="7"/>
        <v>-</v>
      </c>
      <c r="BL6" s="35" t="str">
        <f t="shared" si="7"/>
        <v>-</v>
      </c>
      <c r="BM6" s="35" t="str">
        <f t="shared" si="7"/>
        <v>-</v>
      </c>
      <c r="BN6" s="35" t="str">
        <f t="shared" si="7"/>
        <v>-</v>
      </c>
      <c r="BO6" s="35">
        <f t="shared" si="7"/>
        <v>733.93</v>
      </c>
      <c r="BP6" s="34" t="str">
        <f>IF(BP7="","",IF(BP7="-","【-】","【"&amp;SUBSTITUTE(TEXT(BP7,"#,##0.00"),"-","△")&amp;"】"))</f>
        <v>【682.78】</v>
      </c>
      <c r="BQ6" s="35" t="str">
        <f>IF(BQ7="",NA(),BQ7)</f>
        <v>-</v>
      </c>
      <c r="BR6" s="35" t="str">
        <f t="shared" ref="BR6:BZ6" si="8">IF(BR7="",NA(),BR7)</f>
        <v>-</v>
      </c>
      <c r="BS6" s="35" t="str">
        <f t="shared" si="8"/>
        <v>-</v>
      </c>
      <c r="BT6" s="35" t="str">
        <f t="shared" si="8"/>
        <v>-</v>
      </c>
      <c r="BU6" s="35">
        <f t="shared" si="8"/>
        <v>88.37</v>
      </c>
      <c r="BV6" s="35" t="str">
        <f t="shared" si="8"/>
        <v>-</v>
      </c>
      <c r="BW6" s="35" t="str">
        <f t="shared" si="8"/>
        <v>-</v>
      </c>
      <c r="BX6" s="35" t="str">
        <f t="shared" si="8"/>
        <v>-</v>
      </c>
      <c r="BY6" s="35" t="str">
        <f t="shared" si="8"/>
        <v>-</v>
      </c>
      <c r="BZ6" s="35">
        <f t="shared" si="8"/>
        <v>94.59</v>
      </c>
      <c r="CA6" s="34" t="str">
        <f>IF(CA7="","",IF(CA7="-","【-】","【"&amp;SUBSTITUTE(TEXT(CA7,"#,##0.00"),"-","△")&amp;"】"))</f>
        <v>【100.91】</v>
      </c>
      <c r="CB6" s="35" t="str">
        <f>IF(CB7="",NA(),CB7)</f>
        <v>-</v>
      </c>
      <c r="CC6" s="35" t="str">
        <f t="shared" ref="CC6:CK6" si="9">IF(CC7="",NA(),CC7)</f>
        <v>-</v>
      </c>
      <c r="CD6" s="35" t="str">
        <f t="shared" si="9"/>
        <v>-</v>
      </c>
      <c r="CE6" s="35" t="str">
        <f t="shared" si="9"/>
        <v>-</v>
      </c>
      <c r="CF6" s="35">
        <f t="shared" si="9"/>
        <v>149.04</v>
      </c>
      <c r="CG6" s="35" t="str">
        <f t="shared" si="9"/>
        <v>-</v>
      </c>
      <c r="CH6" s="35" t="str">
        <f t="shared" si="9"/>
        <v>-</v>
      </c>
      <c r="CI6" s="35" t="str">
        <f t="shared" si="9"/>
        <v>-</v>
      </c>
      <c r="CJ6" s="35" t="str">
        <f t="shared" si="9"/>
        <v>-</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70.33</v>
      </c>
      <c r="CW6" s="34" t="str">
        <f>IF(CW7="","",IF(CW7="-","【-】","【"&amp;SUBSTITUTE(TEXT(CW7,"#,##0.00"),"-","△")&amp;"】"))</f>
        <v>【58.98】</v>
      </c>
      <c r="CX6" s="35" t="str">
        <f>IF(CX7="",NA(),CX7)</f>
        <v>-</v>
      </c>
      <c r="CY6" s="35" t="str">
        <f t="shared" ref="CY6:DG6" si="11">IF(CY7="",NA(),CY7)</f>
        <v>-</v>
      </c>
      <c r="CZ6" s="35" t="str">
        <f t="shared" si="11"/>
        <v>-</v>
      </c>
      <c r="DA6" s="35" t="str">
        <f t="shared" si="11"/>
        <v>-</v>
      </c>
      <c r="DB6" s="35">
        <f t="shared" si="11"/>
        <v>86.94</v>
      </c>
      <c r="DC6" s="35" t="str">
        <f t="shared" si="11"/>
        <v>-</v>
      </c>
      <c r="DD6" s="35" t="str">
        <f t="shared" si="11"/>
        <v>-</v>
      </c>
      <c r="DE6" s="35" t="str">
        <f t="shared" si="11"/>
        <v>-</v>
      </c>
      <c r="DF6" s="35" t="str">
        <f t="shared" si="11"/>
        <v>-</v>
      </c>
      <c r="DG6" s="35">
        <f t="shared" si="11"/>
        <v>95.85</v>
      </c>
      <c r="DH6" s="34" t="str">
        <f>IF(DH7="","",IF(DH7="-","【-】","【"&amp;SUBSTITUTE(TEXT(DH7,"#,##0.00"),"-","△")&amp;"】"))</f>
        <v>【95.20】</v>
      </c>
      <c r="DI6" s="35" t="str">
        <f>IF(DI7="",NA(),DI7)</f>
        <v>-</v>
      </c>
      <c r="DJ6" s="35" t="str">
        <f t="shared" ref="DJ6:DR6" si="12">IF(DJ7="",NA(),DJ7)</f>
        <v>-</v>
      </c>
      <c r="DK6" s="35" t="str">
        <f t="shared" si="12"/>
        <v>-</v>
      </c>
      <c r="DL6" s="35" t="str">
        <f t="shared" si="12"/>
        <v>-</v>
      </c>
      <c r="DM6" s="35">
        <f t="shared" si="12"/>
        <v>3.02</v>
      </c>
      <c r="DN6" s="35" t="str">
        <f t="shared" si="12"/>
        <v>-</v>
      </c>
      <c r="DO6" s="35" t="str">
        <f t="shared" si="12"/>
        <v>-</v>
      </c>
      <c r="DP6" s="35" t="str">
        <f t="shared" si="12"/>
        <v>-</v>
      </c>
      <c r="DQ6" s="35" t="str">
        <f t="shared" si="12"/>
        <v>-</v>
      </c>
      <c r="DR6" s="35">
        <f t="shared" si="12"/>
        <v>8.36</v>
      </c>
      <c r="DS6" s="34" t="str">
        <f>IF(DS7="","",IF(DS7="-","【-】","【"&amp;SUBSTITUTE(TEXT(DS7,"#,##0.00"),"-","△")&amp;"】"))</f>
        <v>【38.60】</v>
      </c>
      <c r="DT6" s="35" t="str">
        <f>IF(DT7="",NA(),DT7)</f>
        <v>-</v>
      </c>
      <c r="DU6" s="35" t="str">
        <f t="shared" ref="DU6:EC6" si="13">IF(DU7="",NA(),DU7)</f>
        <v>-</v>
      </c>
      <c r="DV6" s="35" t="str">
        <f t="shared" si="13"/>
        <v>-</v>
      </c>
      <c r="DW6" s="35" t="str">
        <f t="shared" si="13"/>
        <v>-</v>
      </c>
      <c r="DX6" s="35">
        <f t="shared" si="13"/>
        <v>6.8</v>
      </c>
      <c r="DY6" s="35" t="str">
        <f t="shared" si="13"/>
        <v>-</v>
      </c>
      <c r="DZ6" s="35" t="str">
        <f t="shared" si="13"/>
        <v>-</v>
      </c>
      <c r="EA6" s="35" t="str">
        <f t="shared" si="13"/>
        <v>-</v>
      </c>
      <c r="EB6" s="35" t="str">
        <f t="shared" si="13"/>
        <v>-</v>
      </c>
      <c r="EC6" s="35">
        <f t="shared" si="13"/>
        <v>3.83</v>
      </c>
      <c r="ED6" s="34" t="str">
        <f>IF(ED7="","",IF(ED7="-","【-】","【"&amp;SUBSTITUTE(TEXT(ED7,"#,##0.00"),"-","△")&amp;"】"))</f>
        <v>【5.64】</v>
      </c>
      <c r="EE6" s="35" t="str">
        <f>IF(EE7="",NA(),EE7)</f>
        <v>-</v>
      </c>
      <c r="EF6" s="35" t="str">
        <f t="shared" ref="EF6:EN6" si="14">IF(EF7="",NA(),EF7)</f>
        <v>-</v>
      </c>
      <c r="EG6" s="35" t="str">
        <f t="shared" si="14"/>
        <v>-</v>
      </c>
      <c r="EH6" s="35" t="str">
        <f t="shared" si="14"/>
        <v>-</v>
      </c>
      <c r="EI6" s="35">
        <f t="shared" si="14"/>
        <v>0.4</v>
      </c>
      <c r="EJ6" s="35" t="str">
        <f t="shared" si="14"/>
        <v>-</v>
      </c>
      <c r="EK6" s="35" t="str">
        <f t="shared" si="14"/>
        <v>-</v>
      </c>
      <c r="EL6" s="35" t="str">
        <f t="shared" si="14"/>
        <v>-</v>
      </c>
      <c r="EM6" s="35" t="str">
        <f t="shared" si="14"/>
        <v>-</v>
      </c>
      <c r="EN6" s="35">
        <f t="shared" si="14"/>
        <v>0.3</v>
      </c>
      <c r="EO6" s="34" t="str">
        <f>IF(EO7="","",IF(EO7="-","【-】","【"&amp;SUBSTITUTE(TEXT(EO7,"#,##0.00"),"-","△")&amp;"】"))</f>
        <v>【0.23】</v>
      </c>
    </row>
    <row r="7" spans="1:148" s="36" customFormat="1" x14ac:dyDescent="0.15">
      <c r="A7" s="28"/>
      <c r="B7" s="37">
        <v>2018</v>
      </c>
      <c r="C7" s="37">
        <v>272221</v>
      </c>
      <c r="D7" s="37">
        <v>46</v>
      </c>
      <c r="E7" s="37">
        <v>17</v>
      </c>
      <c r="F7" s="37">
        <v>1</v>
      </c>
      <c r="G7" s="37">
        <v>0</v>
      </c>
      <c r="H7" s="37" t="s">
        <v>96</v>
      </c>
      <c r="I7" s="37" t="s">
        <v>97</v>
      </c>
      <c r="J7" s="37" t="s">
        <v>98</v>
      </c>
      <c r="K7" s="37" t="s">
        <v>99</v>
      </c>
      <c r="L7" s="37" t="s">
        <v>100</v>
      </c>
      <c r="M7" s="37" t="s">
        <v>101</v>
      </c>
      <c r="N7" s="38" t="s">
        <v>102</v>
      </c>
      <c r="O7" s="38">
        <v>43.89</v>
      </c>
      <c r="P7" s="38">
        <v>84.9</v>
      </c>
      <c r="Q7" s="38">
        <v>93.1</v>
      </c>
      <c r="R7" s="38">
        <v>2190</v>
      </c>
      <c r="S7" s="38">
        <v>111955</v>
      </c>
      <c r="T7" s="38">
        <v>26.45</v>
      </c>
      <c r="U7" s="38">
        <v>4232.7</v>
      </c>
      <c r="V7" s="38">
        <v>94770</v>
      </c>
      <c r="W7" s="38">
        <v>9.94</v>
      </c>
      <c r="X7" s="38">
        <v>9534.2099999999991</v>
      </c>
      <c r="Y7" s="38" t="s">
        <v>102</v>
      </c>
      <c r="Z7" s="38" t="s">
        <v>102</v>
      </c>
      <c r="AA7" s="38" t="s">
        <v>102</v>
      </c>
      <c r="AB7" s="38" t="s">
        <v>102</v>
      </c>
      <c r="AC7" s="38">
        <v>110.19</v>
      </c>
      <c r="AD7" s="38" t="s">
        <v>102</v>
      </c>
      <c r="AE7" s="38" t="s">
        <v>102</v>
      </c>
      <c r="AF7" s="38" t="s">
        <v>102</v>
      </c>
      <c r="AG7" s="38" t="s">
        <v>102</v>
      </c>
      <c r="AH7" s="38">
        <v>106.41</v>
      </c>
      <c r="AI7" s="38">
        <v>108.69</v>
      </c>
      <c r="AJ7" s="38" t="s">
        <v>102</v>
      </c>
      <c r="AK7" s="38" t="s">
        <v>102</v>
      </c>
      <c r="AL7" s="38" t="s">
        <v>102</v>
      </c>
      <c r="AM7" s="38" t="s">
        <v>102</v>
      </c>
      <c r="AN7" s="38">
        <v>0</v>
      </c>
      <c r="AO7" s="38" t="s">
        <v>102</v>
      </c>
      <c r="AP7" s="38" t="s">
        <v>102</v>
      </c>
      <c r="AQ7" s="38" t="s">
        <v>102</v>
      </c>
      <c r="AR7" s="38" t="s">
        <v>102</v>
      </c>
      <c r="AS7" s="38">
        <v>0.5</v>
      </c>
      <c r="AT7" s="38">
        <v>3.28</v>
      </c>
      <c r="AU7" s="38" t="s">
        <v>102</v>
      </c>
      <c r="AV7" s="38" t="s">
        <v>102</v>
      </c>
      <c r="AW7" s="38" t="s">
        <v>102</v>
      </c>
      <c r="AX7" s="38" t="s">
        <v>102</v>
      </c>
      <c r="AY7" s="38">
        <v>22.2</v>
      </c>
      <c r="AZ7" s="38" t="s">
        <v>102</v>
      </c>
      <c r="BA7" s="38" t="s">
        <v>102</v>
      </c>
      <c r="BB7" s="38" t="s">
        <v>102</v>
      </c>
      <c r="BC7" s="38" t="s">
        <v>102</v>
      </c>
      <c r="BD7" s="38">
        <v>33.130000000000003</v>
      </c>
      <c r="BE7" s="38">
        <v>69.489999999999995</v>
      </c>
      <c r="BF7" s="38" t="s">
        <v>102</v>
      </c>
      <c r="BG7" s="38" t="s">
        <v>102</v>
      </c>
      <c r="BH7" s="38" t="s">
        <v>102</v>
      </c>
      <c r="BI7" s="38" t="s">
        <v>102</v>
      </c>
      <c r="BJ7" s="38">
        <v>1734.74</v>
      </c>
      <c r="BK7" s="38" t="s">
        <v>102</v>
      </c>
      <c r="BL7" s="38" t="s">
        <v>102</v>
      </c>
      <c r="BM7" s="38" t="s">
        <v>102</v>
      </c>
      <c r="BN7" s="38" t="s">
        <v>102</v>
      </c>
      <c r="BO7" s="38">
        <v>733.93</v>
      </c>
      <c r="BP7" s="38">
        <v>682.78</v>
      </c>
      <c r="BQ7" s="38" t="s">
        <v>102</v>
      </c>
      <c r="BR7" s="38" t="s">
        <v>102</v>
      </c>
      <c r="BS7" s="38" t="s">
        <v>102</v>
      </c>
      <c r="BT7" s="38" t="s">
        <v>102</v>
      </c>
      <c r="BU7" s="38">
        <v>88.37</v>
      </c>
      <c r="BV7" s="38" t="s">
        <v>102</v>
      </c>
      <c r="BW7" s="38" t="s">
        <v>102</v>
      </c>
      <c r="BX7" s="38" t="s">
        <v>102</v>
      </c>
      <c r="BY7" s="38" t="s">
        <v>102</v>
      </c>
      <c r="BZ7" s="38">
        <v>94.59</v>
      </c>
      <c r="CA7" s="38">
        <v>100.91</v>
      </c>
      <c r="CB7" s="38" t="s">
        <v>102</v>
      </c>
      <c r="CC7" s="38" t="s">
        <v>102</v>
      </c>
      <c r="CD7" s="38" t="s">
        <v>102</v>
      </c>
      <c r="CE7" s="38" t="s">
        <v>102</v>
      </c>
      <c r="CF7" s="38">
        <v>149.04</v>
      </c>
      <c r="CG7" s="38" t="s">
        <v>102</v>
      </c>
      <c r="CH7" s="38" t="s">
        <v>102</v>
      </c>
      <c r="CI7" s="38" t="s">
        <v>102</v>
      </c>
      <c r="CJ7" s="38" t="s">
        <v>102</v>
      </c>
      <c r="CK7" s="38">
        <v>131.22</v>
      </c>
      <c r="CL7" s="38">
        <v>136.86000000000001</v>
      </c>
      <c r="CM7" s="38" t="s">
        <v>102</v>
      </c>
      <c r="CN7" s="38" t="s">
        <v>102</v>
      </c>
      <c r="CO7" s="38" t="s">
        <v>102</v>
      </c>
      <c r="CP7" s="38" t="s">
        <v>102</v>
      </c>
      <c r="CQ7" s="38" t="s">
        <v>102</v>
      </c>
      <c r="CR7" s="38" t="s">
        <v>102</v>
      </c>
      <c r="CS7" s="38" t="s">
        <v>102</v>
      </c>
      <c r="CT7" s="38" t="s">
        <v>102</v>
      </c>
      <c r="CU7" s="38" t="s">
        <v>102</v>
      </c>
      <c r="CV7" s="38">
        <v>70.33</v>
      </c>
      <c r="CW7" s="38">
        <v>58.98</v>
      </c>
      <c r="CX7" s="38" t="s">
        <v>102</v>
      </c>
      <c r="CY7" s="38" t="s">
        <v>102</v>
      </c>
      <c r="CZ7" s="38" t="s">
        <v>102</v>
      </c>
      <c r="DA7" s="38" t="s">
        <v>102</v>
      </c>
      <c r="DB7" s="38">
        <v>86.94</v>
      </c>
      <c r="DC7" s="38" t="s">
        <v>102</v>
      </c>
      <c r="DD7" s="38" t="s">
        <v>102</v>
      </c>
      <c r="DE7" s="38" t="s">
        <v>102</v>
      </c>
      <c r="DF7" s="38" t="s">
        <v>102</v>
      </c>
      <c r="DG7" s="38">
        <v>95.85</v>
      </c>
      <c r="DH7" s="38">
        <v>95.2</v>
      </c>
      <c r="DI7" s="38" t="s">
        <v>102</v>
      </c>
      <c r="DJ7" s="38" t="s">
        <v>102</v>
      </c>
      <c r="DK7" s="38" t="s">
        <v>102</v>
      </c>
      <c r="DL7" s="38" t="s">
        <v>102</v>
      </c>
      <c r="DM7" s="38">
        <v>3.02</v>
      </c>
      <c r="DN7" s="38" t="s">
        <v>102</v>
      </c>
      <c r="DO7" s="38" t="s">
        <v>102</v>
      </c>
      <c r="DP7" s="38" t="s">
        <v>102</v>
      </c>
      <c r="DQ7" s="38" t="s">
        <v>102</v>
      </c>
      <c r="DR7" s="38">
        <v>8.36</v>
      </c>
      <c r="DS7" s="38">
        <v>38.6</v>
      </c>
      <c r="DT7" s="38" t="s">
        <v>102</v>
      </c>
      <c r="DU7" s="38" t="s">
        <v>102</v>
      </c>
      <c r="DV7" s="38" t="s">
        <v>102</v>
      </c>
      <c r="DW7" s="38" t="s">
        <v>102</v>
      </c>
      <c r="DX7" s="38">
        <v>6.8</v>
      </c>
      <c r="DY7" s="38" t="s">
        <v>102</v>
      </c>
      <c r="DZ7" s="38" t="s">
        <v>102</v>
      </c>
      <c r="EA7" s="38" t="s">
        <v>102</v>
      </c>
      <c r="EB7" s="38" t="s">
        <v>102</v>
      </c>
      <c r="EC7" s="38">
        <v>3.83</v>
      </c>
      <c r="ED7" s="38">
        <v>5.64</v>
      </c>
      <c r="EE7" s="38" t="s">
        <v>102</v>
      </c>
      <c r="EF7" s="38" t="s">
        <v>102</v>
      </c>
      <c r="EG7" s="38" t="s">
        <v>102</v>
      </c>
      <c r="EH7" s="38" t="s">
        <v>102</v>
      </c>
      <c r="EI7" s="38">
        <v>0.4</v>
      </c>
      <c r="EJ7" s="38" t="s">
        <v>102</v>
      </c>
      <c r="EK7" s="38" t="s">
        <v>102</v>
      </c>
      <c r="EL7" s="38" t="s">
        <v>102</v>
      </c>
      <c r="EM7" s="38" t="s">
        <v>102</v>
      </c>
      <c r="EN7" s="38">
        <v>0.3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仲野　順也</cp:lastModifiedBy>
  <cp:lastPrinted>2020-02-12T09:07:39Z</cp:lastPrinted>
  <dcterms:modified xsi:type="dcterms:W3CDTF">2020-02-12T09:10:50Z</dcterms:modified>
</cp:coreProperties>
</file>