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56s\gssoumu$\(01)総務企画担当\庶務関係\21財政課関係\R5\ZA.経営比較分析表\02_回答\"/>
    </mc:Choice>
  </mc:AlternateContent>
  <workbookProtection workbookAlgorithmName="SHA-512" workbookHashValue="YHwyYr9ErkOntvOPvOpw2gBU7D3F6cJoXWg/AsgV0zYRNZY+jSyEqKFuag09AY46Qc67bWK38gKUawi//esnFA==" workbookSaltValue="Xu1Z2F+h+fzdo3EInKmncQ==" workbookSpinCount="100000" lockStructure="1"/>
  <bookViews>
    <workbookView xWindow="0" yWindow="0" windowWidth="15360" windowHeight="7635"/>
  </bookViews>
  <sheets>
    <sheet name="法適用_下水道事業" sheetId="4" r:id="rId1"/>
    <sheet name="データ" sheetId="5" state="hidden" r:id="rId2"/>
  </sheet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<sst xmlns="http://schemas.openxmlformats.org/spreadsheetml/2006/main" count="236" uniqueCount="117">
  <si>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</si>
  <si>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</si>
  <si>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</si>
  <si>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</si>
  <si>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</si>
  <si>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</si>
  <si>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</si>
  <si>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</si>
  <si>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</si>
  <si>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</si>
  <si>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</si>
  <si>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</si>
  <si>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</si>
  <si>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</si>
  <si>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</si>
  <si>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</si>
  <si>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</si>
  <si>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</si>
  <si>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</si>
  <si>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</si>
  <si>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</si>
  <si>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</si>
  <si>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</si>
  <si>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</si>
  <si>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</si>
  <si>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</si>
  <si>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</si>
  <si>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</si>
  <si>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</si>
  <si>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</si>
  <si>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</si>
  <si>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</si>
  <si>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</si>
  <si>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</si>
  <si>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</si>
  <si>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</si>
  <si>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</si>
  <si>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</si>
  <si>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</si>
  <si>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</si>
  <si>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</si>
  <si>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</si>
  <si>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</si>
  <si>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</si>
  <si>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</si>
  <si>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</si>
  <si>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</si>
  <si>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</si>
  <si>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</si>
  <si>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</si>
  <si>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</si>
  <si>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</si>
  <si>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</si>
  <si>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</si>
  <si>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</si>
  <si>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</si>
  <si>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</si>
  <si>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</si>
  <si>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</si>
  <si>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</si>
  <si>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</si>
  <si>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</si>
  <si>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</si>
  <si>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</si>
  <si>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</si>
  <si>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</si>
  <si>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</si>
  <si>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</si>
  <si>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</si>
  <si>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</si>
  <si>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</si>
  <si>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</si>
  <si>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</si>
  <si>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</si>
  <si>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</si>
  <si>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</si>
  <si>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</si>
  <si>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</si>
  <si>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</si>
  <si>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</si>
  <si>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</si>
  <si>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</si>
  <si>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</si>
  <si>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</si>
  <si>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</si>
  <si>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</si>
  <si>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</si>
  <si>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</si>
  <si>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</si>
  <si>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</si>
  <si>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</si>
  <si>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</si>
  <si>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</si>
  <si>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</si>
  <si>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</si>
  <si>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</si>
  <si>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羽曳野市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</si>
  <si>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</si>
  <si>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</si>
  <si>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</si>
  <si>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</si>
  <si>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</si>
  <si>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</si>
  <si>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</si>
  <si>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</si>
  <si>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</si>
  <si>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</si>
  <si>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</si>
  <si>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</si>
  <si>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</si>
  <si>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</si>
  <si>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</si>
  <si>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</si>
  <si>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</si>
  <si>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使用料収入が伸び悩む中、維持管理費の増加、下水道未普及対策と並行した老朽化対策の実施などの経営環境の課題に対応するため、以下の取組を進めます。
　収益面においては、水洗化の促進による施設の有効活用や使用料水準の適正化などによる財源の確保に取り組みます。
　費用面においては、財源に見合った計画的かつバランスのとれた投資、それに伴う借入金の返済額の圧縮、維持管理の一層の効率化に取り組みます。
　これらの取組に加え、令和２年度に策定した経営戦略により経営状況の透明性向上と経営基盤の強化を図り、安定的かつ持続可能な事業運営に努めてまいります。</t>
    <phoneticPr fontId="4"/>
  </si>
  <si>
    <t>①有形固定資産減価償却率は、類似団体平均値より低い水準にあり、法定耐用年数に近い資産は比較的少ない状況にあります。
　②管渠老朽化率は、市が管理する管渠の中に下水道事業の開始以前に完成していた開発地域の管渠を移管したものがあり、それらの管渠が法定耐用年数を上回るため、類似団体平均値より高い水準にあります。
　③管渠改善率は、類似団体平均値より高水準であるものの、全ての管路を更新するのには長期間を要する状況にあります。</t>
    <rPh sb="172" eb="173">
      <t>コウ</t>
    </rPh>
    <phoneticPr fontId="4"/>
  </si>
  <si>
    <t>　①経常収支比率は、一般会計から一定の基準外繰出金を受けていることから、100％以上を維持しています。
　②累積欠損金比率は、一般会計から基準外繰出金を受けており、累積欠損金が発生しないため、0.00％となっています。
　③流動比率は、過去に発行した企業債に係る流動負債の負担が大きいことから、類似団体平均値と比較して大きく下回っています。
　④企業債残高対事業規模比率は、短期間で整備拡大を進めたことにより企業債が多くなり、類似団体平均値と比較しても２倍以上の高水準にあります。
　⑤経費回収率は、人口減少に伴い料金収入が伸び悩むなか、汚水処理に要する経費が増加傾向にあるため、類似団体平均値より低い水準にあります。
　⑥汚水処理原価は、未償還企業債が比較的多いことから支払利息が多くなり、類似団体平均値と比べ高い水準にあります。
　⑦施設利用率は、単独処理場を設置していないため、当該値を計上していません。
　⑧水洗化率は、事業開始時期が遅かったこと、接続に際しての住民の経済的負担の大きいことなどから、類似団体平均値より低い水準にあります。</t>
    <rPh sb="40" eb="42">
      <t>イジョウ</t>
    </rPh>
    <rPh sb="43" eb="45">
      <t>イジ</t>
    </rPh>
    <rPh sb="159" eb="160">
      <t>オオ</t>
    </rPh>
    <rPh sb="162" eb="164">
      <t>シタマワ</t>
    </rPh>
    <rPh sb="208" eb="209">
      <t>オオ</t>
    </rPh>
    <rPh sb="228" eb="230">
      <t>イジョウ</t>
    </rPh>
    <rPh sb="350" eb="353">
      <t>ヘイキンチ</t>
    </rPh>
    <rPh sb="414" eb="420">
      <t>ジギョウカイシジキ</t>
    </rPh>
    <rPh sb="421" eb="422">
      <t>オソ</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</si>
</sst>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0.4</c:v>
                </c:pt>
                <c:pt idx="1">
                  <c:v>0.52</c:v>
                </c:pt>
                <c:pt idx="2">
                  <c:v>0.65</c:v>
                </c:pt>
                <c:pt idx="3">
                  <c:v>0.35</c:v>
                </c:pt>
                <c:pt idx="4">
                  <c:v>0.21</c:v>
                </c:pt>
              </c:numCache>
            </c:numRef>
          </c:val>
          <c:extLst>
            <c:ext xmlns:c16="http://schemas.microsoft.com/office/drawing/2014/chart" uri="{C3380CC4-5D6E-409C-BE32-E72D297353CC}">
              <c16:uniqueId val="{00000000-E3D9-4989-B01D-4CAE72164F0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c:v>
                </c:pt>
                <c:pt idx="1">
                  <c:v>0.12</c:v>
                </c:pt>
                <c:pt idx="2">
                  <c:v>0.12</c:v>
                </c:pt>
                <c:pt idx="3">
                  <c:v>0.35</c:v>
                </c:pt>
                <c:pt idx="4">
                  <c:v>0.1</c:v>
                </c:pt>
              </c:numCache>
            </c:numRef>
          </c:val>
          <c:smooth val="0"/>
          <c:extLst>
            <c:ext xmlns:c16="http://schemas.microsoft.com/office/drawing/2014/chart" uri="{C3380CC4-5D6E-409C-BE32-E72D297353CC}">
              <c16:uniqueId val="{00000001-E3D9-4989-B01D-4CAE72164F0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4D-4018-BCAF-1D5414F205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70.33</c:v>
                </c:pt>
                <c:pt idx="1">
                  <c:v>70.3</c:v>
                </c:pt>
                <c:pt idx="2">
                  <c:v>80.11</c:v>
                </c:pt>
                <c:pt idx="3">
                  <c:v>82.83</c:v>
                </c:pt>
                <c:pt idx="4">
                  <c:v>69.38</c:v>
                </c:pt>
              </c:numCache>
            </c:numRef>
          </c:val>
          <c:smooth val="0"/>
          <c:extLst>
            <c:ext xmlns:c16="http://schemas.microsoft.com/office/drawing/2014/chart" uri="{C3380CC4-5D6E-409C-BE32-E72D297353CC}">
              <c16:uniqueId val="{00000001-CB4D-4018-BCAF-1D5414F205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86.94</c:v>
                </c:pt>
                <c:pt idx="1">
                  <c:v>87.13</c:v>
                </c:pt>
                <c:pt idx="2">
                  <c:v>87.5</c:v>
                </c:pt>
                <c:pt idx="3">
                  <c:v>87.94</c:v>
                </c:pt>
                <c:pt idx="4">
                  <c:v>88.6</c:v>
                </c:pt>
              </c:numCache>
            </c:numRef>
          </c:val>
          <c:extLst>
            <c:ext xmlns:c16="http://schemas.microsoft.com/office/drawing/2014/chart" uri="{C3380CC4-5D6E-409C-BE32-E72D297353CC}">
              <c16:uniqueId val="{00000000-F35F-4FE8-9718-C0269B9F084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95.85</c:v>
                </c:pt>
                <c:pt idx="1">
                  <c:v>95.95</c:v>
                </c:pt>
                <c:pt idx="2">
                  <c:v>95.96</c:v>
                </c:pt>
                <c:pt idx="3">
                  <c:v>95.73</c:v>
                </c:pt>
                <c:pt idx="4">
                  <c:v>96.1</c:v>
                </c:pt>
              </c:numCache>
            </c:numRef>
          </c:val>
          <c:smooth val="0"/>
          <c:extLst>
            <c:ext xmlns:c16="http://schemas.microsoft.com/office/drawing/2014/chart" uri="{C3380CC4-5D6E-409C-BE32-E72D297353CC}">
              <c16:uniqueId val="{00000001-F35F-4FE8-9718-C0269B9F084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110.19</c:v>
                </c:pt>
                <c:pt idx="1">
                  <c:v>109.92</c:v>
                </c:pt>
                <c:pt idx="2">
                  <c:v>113.72</c:v>
                </c:pt>
                <c:pt idx="3">
                  <c:v>113.57</c:v>
                </c:pt>
                <c:pt idx="4">
                  <c:v>113.81</c:v>
                </c:pt>
              </c:numCache>
            </c:numRef>
          </c:val>
          <c:extLst>
            <c:ext xmlns:c16="http://schemas.microsoft.com/office/drawing/2014/chart" uri="{C3380CC4-5D6E-409C-BE32-E72D297353CC}">
              <c16:uniqueId val="{00000000-2EFD-475A-B0AB-AF3A951D945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106.41</c:v>
                </c:pt>
                <c:pt idx="1">
                  <c:v>107.34</c:v>
                </c:pt>
                <c:pt idx="2">
                  <c:v>107.87</c:v>
                </c:pt>
                <c:pt idx="3">
                  <c:v>109.78</c:v>
                </c:pt>
                <c:pt idx="4">
                  <c:v>109.96</c:v>
                </c:pt>
              </c:numCache>
            </c:numRef>
          </c:val>
          <c:smooth val="0"/>
          <c:extLst>
            <c:ext xmlns:c16="http://schemas.microsoft.com/office/drawing/2014/chart" uri="{C3380CC4-5D6E-409C-BE32-E72D297353CC}">
              <c16:uniqueId val="{00000001-2EFD-475A-B0AB-AF3A951D945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3.02</c:v>
                </c:pt>
                <c:pt idx="1">
                  <c:v>5.95</c:v>
                </c:pt>
                <c:pt idx="2">
                  <c:v>8.73</c:v>
                </c:pt>
                <c:pt idx="3">
                  <c:v>11.42</c:v>
                </c:pt>
                <c:pt idx="4">
                  <c:v>14.14</c:v>
                </c:pt>
              </c:numCache>
            </c:numRef>
          </c:val>
          <c:extLst>
            <c:ext xmlns:c16="http://schemas.microsoft.com/office/drawing/2014/chart" uri="{C3380CC4-5D6E-409C-BE32-E72D297353CC}">
              <c16:uniqueId val="{00000000-1891-469A-8A94-D9D76D675B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8.36</c:v>
                </c:pt>
                <c:pt idx="1">
                  <c:v>8.5500000000000007</c:v>
                </c:pt>
                <c:pt idx="2">
                  <c:v>20.23</c:v>
                </c:pt>
                <c:pt idx="3">
                  <c:v>22.34</c:v>
                </c:pt>
                <c:pt idx="4">
                  <c:v>24.65</c:v>
                </c:pt>
              </c:numCache>
            </c:numRef>
          </c:val>
          <c:smooth val="0"/>
          <c:extLst>
            <c:ext xmlns:c16="http://schemas.microsoft.com/office/drawing/2014/chart" uri="{C3380CC4-5D6E-409C-BE32-E72D297353CC}">
              <c16:uniqueId val="{00000001-1891-469A-8A94-D9D76D675B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6.8</c:v>
                </c:pt>
                <c:pt idx="1">
                  <c:v>6.24</c:v>
                </c:pt>
                <c:pt idx="2">
                  <c:v>5.6</c:v>
                </c:pt>
                <c:pt idx="3">
                  <c:v>6.14</c:v>
                </c:pt>
                <c:pt idx="4">
                  <c:v>6.06</c:v>
                </c:pt>
              </c:numCache>
            </c:numRef>
          </c:val>
          <c:extLst>
            <c:ext xmlns:c16="http://schemas.microsoft.com/office/drawing/2014/chart" uri="{C3380CC4-5D6E-409C-BE32-E72D297353CC}">
              <c16:uniqueId val="{00000000-C6FA-4E5C-BB69-23F8D05BC68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3.83</c:v>
                </c:pt>
                <c:pt idx="1">
                  <c:v>2.41</c:v>
                </c:pt>
                <c:pt idx="2">
                  <c:v>1.63</c:v>
                </c:pt>
                <c:pt idx="3">
                  <c:v>1.94</c:v>
                </c:pt>
                <c:pt idx="4">
                  <c:v>2.42</c:v>
                </c:pt>
              </c:numCache>
            </c:numRef>
          </c:val>
          <c:smooth val="0"/>
          <c:extLst>
            <c:ext xmlns:c16="http://schemas.microsoft.com/office/drawing/2014/chart" uri="{C3380CC4-5D6E-409C-BE32-E72D297353CC}">
              <c16:uniqueId val="{00000001-C6FA-4E5C-BB69-23F8D05BC68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7F-4FDB-8D57-F70F99BE23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0.5</c:v>
                </c:pt>
                <c:pt idx="1">
                  <c:v>0</c:v>
                </c:pt>
                <c:pt idx="2" formatCode="#,##0.00;&quot;△&quot;#,##0.00;&quot;-&quot;">
                  <c:v>11.59</c:v>
                </c:pt>
                <c:pt idx="3" formatCode="#,##0.00;&quot;△&quot;#,##0.00;&quot;-&quot;">
                  <c:v>9.36</c:v>
                </c:pt>
                <c:pt idx="4" formatCode="#,##0.00;&quot;△&quot;#,##0.00;&quot;-&quot;">
                  <c:v>7.56</c:v>
                </c:pt>
              </c:numCache>
            </c:numRef>
          </c:val>
          <c:smooth val="0"/>
          <c:extLst>
            <c:ext xmlns:c16="http://schemas.microsoft.com/office/drawing/2014/chart" uri="{C3380CC4-5D6E-409C-BE32-E72D297353CC}">
              <c16:uniqueId val="{00000001-8A7F-4FDB-8D57-F70F99BE23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22.2</c:v>
                </c:pt>
                <c:pt idx="1">
                  <c:v>13.67</c:v>
                </c:pt>
                <c:pt idx="2">
                  <c:v>16.38</c:v>
                </c:pt>
                <c:pt idx="3">
                  <c:v>18.09</c:v>
                </c:pt>
                <c:pt idx="4">
                  <c:v>12.52</c:v>
                </c:pt>
              </c:numCache>
            </c:numRef>
          </c:val>
          <c:extLst>
            <c:ext xmlns:c16="http://schemas.microsoft.com/office/drawing/2014/chart" uri="{C3380CC4-5D6E-409C-BE32-E72D297353CC}">
              <c16:uniqueId val="{00000000-845F-4F0C-A8FA-7EC8B20D370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33.130000000000003</c:v>
                </c:pt>
                <c:pt idx="1">
                  <c:v>35.200000000000003</c:v>
                </c:pt>
                <c:pt idx="2">
                  <c:v>37.200000000000003</c:v>
                </c:pt>
                <c:pt idx="3">
                  <c:v>47.13</c:v>
                </c:pt>
                <c:pt idx="4">
                  <c:v>50.85</c:v>
                </c:pt>
              </c:numCache>
            </c:numRef>
          </c:val>
          <c:smooth val="0"/>
          <c:extLst>
            <c:ext xmlns:c16="http://schemas.microsoft.com/office/drawing/2014/chart" uri="{C3380CC4-5D6E-409C-BE32-E72D297353CC}">
              <c16:uniqueId val="{00000001-845F-4F0C-A8FA-7EC8B20D370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1734.74</c:v>
                </c:pt>
                <c:pt idx="1">
                  <c:v>1628.42</c:v>
                </c:pt>
                <c:pt idx="2">
                  <c:v>1683.09</c:v>
                </c:pt>
                <c:pt idx="3">
                  <c:v>1713.71</c:v>
                </c:pt>
                <c:pt idx="4">
                  <c:v>1618.92</c:v>
                </c:pt>
              </c:numCache>
            </c:numRef>
          </c:val>
          <c:extLst>
            <c:ext xmlns:c16="http://schemas.microsoft.com/office/drawing/2014/chart" uri="{C3380CC4-5D6E-409C-BE32-E72D297353CC}">
              <c16:uniqueId val="{00000000-DD50-4F33-8107-D28A0332DA4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733.93</c:v>
                </c:pt>
                <c:pt idx="1">
                  <c:v>813.96</c:v>
                </c:pt>
                <c:pt idx="2">
                  <c:v>843.72</c:v>
                </c:pt>
                <c:pt idx="3">
                  <c:v>788.62</c:v>
                </c:pt>
                <c:pt idx="4">
                  <c:v>772.15</c:v>
                </c:pt>
              </c:numCache>
            </c:numRef>
          </c:val>
          <c:smooth val="0"/>
          <c:extLst>
            <c:ext xmlns:c16="http://schemas.microsoft.com/office/drawing/2014/chart" uri="{C3380CC4-5D6E-409C-BE32-E72D297353CC}">
              <c16:uniqueId val="{00000001-DD50-4F33-8107-D28A0332DA4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88.37</c:v>
                </c:pt>
                <c:pt idx="1">
                  <c:v>87.32</c:v>
                </c:pt>
                <c:pt idx="2">
                  <c:v>86.18</c:v>
                </c:pt>
                <c:pt idx="3">
                  <c:v>86.15</c:v>
                </c:pt>
                <c:pt idx="4">
                  <c:v>86.47</c:v>
                </c:pt>
              </c:numCache>
            </c:numRef>
          </c:val>
          <c:extLst>
            <c:ext xmlns:c16="http://schemas.microsoft.com/office/drawing/2014/chart" uri="{C3380CC4-5D6E-409C-BE32-E72D297353CC}">
              <c16:uniqueId val="{00000000-9CB5-4C87-A923-0E6A4A50D62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94.59</c:v>
                </c:pt>
                <c:pt idx="1">
                  <c:v>92.08</c:v>
                </c:pt>
                <c:pt idx="2">
                  <c:v>94.81</c:v>
                </c:pt>
                <c:pt idx="3">
                  <c:v>99.88</c:v>
                </c:pt>
                <c:pt idx="4">
                  <c:v>98.82</c:v>
                </c:pt>
              </c:numCache>
            </c:numRef>
          </c:val>
          <c:smooth val="0"/>
          <c:extLst>
            <c:ext xmlns:c16="http://schemas.microsoft.com/office/drawing/2014/chart" uri="{C3380CC4-5D6E-409C-BE32-E72D297353CC}">
              <c16:uniqueId val="{00000001-9CB5-4C87-A923-0E6A4A50D62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149.04</c:v>
                </c:pt>
                <c:pt idx="1">
                  <c:v>150.57</c:v>
                </c:pt>
                <c:pt idx="2">
                  <c:v>150.46</c:v>
                </c:pt>
                <c:pt idx="3">
                  <c:v>150.22</c:v>
                </c:pt>
                <c:pt idx="4">
                  <c:v>150.47999999999999</c:v>
                </c:pt>
              </c:numCache>
            </c:numRef>
          </c:val>
          <c:extLst>
            <c:ext xmlns:c16="http://schemas.microsoft.com/office/drawing/2014/chart" uri="{C3380CC4-5D6E-409C-BE32-E72D297353CC}">
              <c16:uniqueId val="{00000000-B25B-4368-BE2D-7FA3DEB404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131.22</c:v>
                </c:pt>
                <c:pt idx="1">
                  <c:v>132.94999999999999</c:v>
                </c:pt>
                <c:pt idx="2">
                  <c:v>129.9</c:v>
                </c:pt>
                <c:pt idx="3">
                  <c:v>126.94</c:v>
                </c:pt>
                <c:pt idx="4">
                  <c:v>128.38999999999999</c:v>
                </c:pt>
              </c:numCache>
            </c:numRef>
          </c:val>
          <c:smooth val="0"/>
          <c:extLst>
            <c:ext xmlns:c16="http://schemas.microsoft.com/office/drawing/2014/chart" uri="{C3380CC4-5D6E-409C-BE32-E72D297353CC}">
              <c16:uniqueId val="{00000001-B25B-4368-BE2D-7FA3DEB404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大阪府　羽曳野市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Bb1</v>
      </c>
      <c r="X8" s="65"/>
      <c r="Y8" s="65"/>
      <c r="Z8" s="65"/>
      <c r="AA8" s="65"/>
      <c r="AB8" s="65"/>
      <c r="AC8" s="65"/>
      <c r="AD8" s="66" t="str">
        <f>データ!$M$6</f>
        <v>非設置</v>
      </c>
      <c r="AE8" s="66"/>
      <c r="AF8" s="66"/>
      <c r="AG8" s="66"/>
      <c r="AH8" s="66"/>
      <c r="AI8" s="66"/>
      <c r="AJ8" s="66"/>
      <c r="AK8" s="3"/>
      <c r="AL8" s="46">
        <f>データ!S6</f>
        <v>108961</v>
      </c>
      <c r="AM8" s="46"/>
      <c r="AN8" s="46"/>
      <c r="AO8" s="46"/>
      <c r="AP8" s="46"/>
      <c r="AQ8" s="46"/>
      <c r="AR8" s="46"/>
      <c r="AS8" s="46"/>
      <c r="AT8" s="45">
        <f>データ!T6</f>
        <v>26.45</v>
      </c>
      <c r="AU8" s="45"/>
      <c r="AV8" s="45"/>
      <c r="AW8" s="45"/>
      <c r="AX8" s="45"/>
      <c r="AY8" s="45"/>
      <c r="AZ8" s="45"/>
      <c r="BA8" s="45"/>
      <c r="BB8" s="45">
        <f>データ!U6</f>
        <v>4119.51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47.35</v>
      </c>
      <c r="J10" s="45"/>
      <c r="K10" s="45"/>
      <c r="L10" s="45"/>
      <c r="M10" s="45"/>
      <c r="N10" s="45"/>
      <c r="O10" s="45"/>
      <c r="P10" s="45">
        <f>データ!P6</f>
        <v>86.16</v>
      </c>
      <c r="Q10" s="45"/>
      <c r="R10" s="45"/>
      <c r="S10" s="45"/>
      <c r="T10" s="45"/>
      <c r="U10" s="45"/>
      <c r="V10" s="45"/>
      <c r="W10" s="45">
        <f>データ!Q6</f>
        <v>95.94</v>
      </c>
      <c r="X10" s="45"/>
      <c r="Y10" s="45"/>
      <c r="Z10" s="45"/>
      <c r="AA10" s="45"/>
      <c r="AB10" s="45"/>
      <c r="AC10" s="45"/>
      <c r="AD10" s="46">
        <f>データ!R6</f>
        <v>2230</v>
      </c>
      <c r="AE10" s="46"/>
      <c r="AF10" s="46"/>
      <c r="AG10" s="46"/>
      <c r="AH10" s="46"/>
      <c r="AI10" s="46"/>
      <c r="AJ10" s="46"/>
      <c r="AK10" s="2"/>
      <c r="AL10" s="46">
        <f>データ!V6</f>
        <v>93618</v>
      </c>
      <c r="AM10" s="46"/>
      <c r="AN10" s="46"/>
      <c r="AO10" s="46"/>
      <c r="AP10" s="46"/>
      <c r="AQ10" s="46"/>
      <c r="AR10" s="46"/>
      <c r="AS10" s="46"/>
      <c r="AT10" s="45">
        <f>データ!W6</f>
        <v>10.33</v>
      </c>
      <c r="AU10" s="45"/>
      <c r="AV10" s="45"/>
      <c r="AW10" s="45"/>
      <c r="AX10" s="45"/>
      <c r="AY10" s="45"/>
      <c r="AZ10" s="45"/>
      <c r="BA10" s="45"/>
      <c r="BB10" s="45">
        <f>データ!X6</f>
        <v>9062.73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92eZ5trETc6OP9BqYlENMDwzDU+tjIQnmS0UoIO8/m4OltCM5oT9a5ylko+1jyuLklPoAp/Wp55WHYcbI4aLCw==" saltValue="G+UeBt9udOTLosyWoyR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272221</v>
      </c>
      <c r="D6" s="19">
        <f t="shared" si="3"/>
        <v>46</v>
      </c>
      <c r="E6" s="19">
        <f t="shared" si="3"/>
        <v>17</v>
      </c>
      <c r="F6" s="19">
        <f t="shared" si="3"/>
        <v>1</v>
      </c>
      <c r="G6" s="19">
        <f t="shared" si="3"/>
        <v>0</v>
      </c>
      <c r="H6" s="19" t="str">
        <f t="shared" si="3"/>
        <v>大阪府　羽曳野市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47.35</v>
      </c>
      <c r="P6" s="20">
        <f t="shared" si="3"/>
        <v>86.16</v>
      </c>
      <c r="Q6" s="20">
        <f t="shared" si="3"/>
        <v>95.94</v>
      </c>
      <c r="R6" s="20">
        <f t="shared" si="3"/>
        <v>2230</v>
      </c>
      <c r="S6" s="20">
        <f t="shared" si="3"/>
        <v>108961</v>
      </c>
      <c r="T6" s="20">
        <f t="shared" si="3"/>
        <v>26.45</v>
      </c>
      <c r="U6" s="20">
        <f t="shared" si="3"/>
        <v>4119.51</v>
      </c>
      <c r="V6" s="20">
        <f t="shared" si="3"/>
        <v>93618</v>
      </c>
      <c r="W6" s="20">
        <f t="shared" si="3"/>
        <v>10.33</v>
      </c>
      <c r="X6" s="20">
        <f t="shared" si="3"/>
        <v>9062.73</v>
      </c>
      <c r="Y6" s="21">
        <f>IF(Y7="",NA(),Y7)</f>
        <v>110.19</v>
      </c>
      <c r="Z6" s="21">
        <f t="shared" ref="Z6:AH6" si="4">IF(Z7="",NA(),Z7)</f>
        <v>109.92</v>
      </c>
      <c r="AA6" s="21">
        <f t="shared" si="4"/>
        <v>113.72</v>
      </c>
      <c r="AB6" s="21">
        <f t="shared" si="4"/>
        <v>113.57</v>
      </c>
      <c r="AC6" s="21">
        <f t="shared" si="4"/>
        <v>113.81</v>
      </c>
      <c r="AD6" s="21">
        <f t="shared" si="4"/>
        <v>106.41</v>
      </c>
      <c r="AE6" s="21">
        <f t="shared" si="4"/>
        <v>107.34</v>
      </c>
      <c r="AF6" s="21">
        <f t="shared" si="4"/>
        <v>107.87</v>
      </c>
      <c r="AG6" s="21">
        <f t="shared" si="4"/>
        <v>109.78</v>
      </c>
      <c r="AH6" s="21">
        <f t="shared" si="4"/>
        <v>109.96</v>
      </c>
      <c r="AI6" s="20" t="str">
        <f>IF(AI7="","",IF(AI7="-","【-】","【"&amp;SUBSTITUTE(TEXT(AI7,"#,##0.00"),"-","△")&amp;"】"))</f>
        <v>【106.11】</v>
      </c>
      <c r="AJ6" s="20">
        <f>IF(AJ7="",NA(),AJ7)</f>
        <v>0</v>
      </c>
      <c r="AK6" s="20">
        <f t="shared" ref="AK6:AS6" si="5">IF(AK7="",NA(),AK7)</f>
        <v>0</v>
      </c>
      <c r="AL6" s="20">
        <f t="shared" si="5"/>
        <v>0</v>
      </c>
      <c r="AM6" s="20">
        <f t="shared" si="5"/>
        <v>0</v>
      </c>
      <c r="AN6" s="20">
        <f t="shared" si="5"/>
        <v>0</v>
      </c>
      <c r="AO6" s="21">
        <f t="shared" si="5"/>
        <v>0.5</v>
      </c>
      <c r="AP6" s="20">
        <f t="shared" si="5"/>
        <v>0</v>
      </c>
      <c r="AQ6" s="21">
        <f t="shared" si="5"/>
        <v>11.59</v>
      </c>
      <c r="AR6" s="21">
        <f t="shared" si="5"/>
        <v>9.36</v>
      </c>
      <c r="AS6" s="21">
        <f t="shared" si="5"/>
        <v>7.56</v>
      </c>
      <c r="AT6" s="20" t="str">
        <f>IF(AT7="","",IF(AT7="-","【-】","【"&amp;SUBSTITUTE(TEXT(AT7,"#,##0.00"),"-","△")&amp;"】"))</f>
        <v>【3.15】</v>
      </c>
      <c r="AU6" s="21">
        <f>IF(AU7="",NA(),AU7)</f>
        <v>22.2</v>
      </c>
      <c r="AV6" s="21">
        <f t="shared" ref="AV6:BD6" si="6">IF(AV7="",NA(),AV7)</f>
        <v>13.67</v>
      </c>
      <c r="AW6" s="21">
        <f t="shared" si="6"/>
        <v>16.38</v>
      </c>
      <c r="AX6" s="21">
        <f t="shared" si="6"/>
        <v>18.09</v>
      </c>
      <c r="AY6" s="21">
        <f t="shared" si="6"/>
        <v>12.52</v>
      </c>
      <c r="AZ6" s="21">
        <f t="shared" si="6"/>
        <v>33.130000000000003</v>
      </c>
      <c r="BA6" s="21">
        <f t="shared" si="6"/>
        <v>35.200000000000003</v>
      </c>
      <c r="BB6" s="21">
        <f t="shared" si="6"/>
        <v>37.200000000000003</v>
      </c>
      <c r="BC6" s="21">
        <f t="shared" si="6"/>
        <v>47.13</v>
      </c>
      <c r="BD6" s="21">
        <f t="shared" si="6"/>
        <v>50.85</v>
      </c>
      <c r="BE6" s="20" t="str">
        <f>IF(BE7="","",IF(BE7="-","【-】","【"&amp;SUBSTITUTE(TEXT(BE7,"#,##0.00"),"-","△")&amp;"】"))</f>
        <v>【73.44】</v>
      </c>
      <c r="BF6" s="21">
        <f>IF(BF7="",NA(),BF7)</f>
        <v>1734.74</v>
      </c>
      <c r="BG6" s="21">
        <f t="shared" ref="BG6:BO6" si="7">IF(BG7="",NA(),BG7)</f>
        <v>1628.42</v>
      </c>
      <c r="BH6" s="21">
        <f t="shared" si="7"/>
        <v>1683.09</v>
      </c>
      <c r="BI6" s="21">
        <f t="shared" si="7"/>
        <v>1713.71</v>
      </c>
      <c r="BJ6" s="21">
        <f t="shared" si="7"/>
        <v>1618.92</v>
      </c>
      <c r="BK6" s="21">
        <f t="shared" si="7"/>
        <v>733.93</v>
      </c>
      <c r="BL6" s="21">
        <f t="shared" si="7"/>
        <v>813.96</v>
      </c>
      <c r="BM6" s="21">
        <f t="shared" si="7"/>
        <v>843.72</v>
      </c>
      <c r="BN6" s="21">
        <f t="shared" si="7"/>
        <v>788.62</v>
      </c>
      <c r="BO6" s="21">
        <f t="shared" si="7"/>
        <v>772.15</v>
      </c>
      <c r="BP6" s="20" t="str">
        <f>IF(BP7="","",IF(BP7="-","【-】","【"&amp;SUBSTITUTE(TEXT(BP7,"#,##0.00"),"-","△")&amp;"】"))</f>
        <v>【652.82】</v>
      </c>
      <c r="BQ6" s="21">
        <f>IF(BQ7="",NA(),BQ7)</f>
        <v>88.37</v>
      </c>
      <c r="BR6" s="21">
        <f t="shared" ref="BR6:BZ6" si="8">IF(BR7="",NA(),BR7)</f>
        <v>87.32</v>
      </c>
      <c r="BS6" s="21">
        <f t="shared" si="8"/>
        <v>86.18</v>
      </c>
      <c r="BT6" s="21">
        <f t="shared" si="8"/>
        <v>86.15</v>
      </c>
      <c r="BU6" s="21">
        <f t="shared" si="8"/>
        <v>86.47</v>
      </c>
      <c r="BV6" s="21">
        <f t="shared" si="8"/>
        <v>94.59</v>
      </c>
      <c r="BW6" s="21">
        <f t="shared" si="8"/>
        <v>92.08</v>
      </c>
      <c r="BX6" s="21">
        <f t="shared" si="8"/>
        <v>94.81</v>
      </c>
      <c r="BY6" s="21">
        <f t="shared" si="8"/>
        <v>99.88</v>
      </c>
      <c r="BZ6" s="21">
        <f t="shared" si="8"/>
        <v>98.82</v>
      </c>
      <c r="CA6" s="20" t="str">
        <f>IF(CA7="","",IF(CA7="-","【-】","【"&amp;SUBSTITUTE(TEXT(CA7,"#,##0.00"),"-","△")&amp;"】"))</f>
        <v>【97.61】</v>
      </c>
      <c r="CB6" s="21">
        <f>IF(CB7="",NA(),CB7)</f>
        <v>149.04</v>
      </c>
      <c r="CC6" s="21">
        <f t="shared" ref="CC6:CK6" si="9">IF(CC7="",NA(),CC7)</f>
        <v>150.57</v>
      </c>
      <c r="CD6" s="21">
        <f t="shared" si="9"/>
        <v>150.46</v>
      </c>
      <c r="CE6" s="21">
        <f t="shared" si="9"/>
        <v>150.22</v>
      </c>
      <c r="CF6" s="21">
        <f t="shared" si="9"/>
        <v>150.47999999999999</v>
      </c>
      <c r="CG6" s="21">
        <f t="shared" si="9"/>
        <v>131.22</v>
      </c>
      <c r="CH6" s="21">
        <f t="shared" si="9"/>
        <v>132.94999999999999</v>
      </c>
      <c r="CI6" s="21">
        <f t="shared" si="9"/>
        <v>129.9</v>
      </c>
      <c r="CJ6" s="21">
        <f t="shared" si="9"/>
        <v>126.94</v>
      </c>
      <c r="CK6" s="21">
        <f t="shared" si="9"/>
        <v>128.38999999999999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70.33</v>
      </c>
      <c r="CS6" s="21">
        <f t="shared" si="10"/>
        <v>70.3</v>
      </c>
      <c r="CT6" s="21">
        <f t="shared" si="10"/>
        <v>80.11</v>
      </c>
      <c r="CU6" s="21">
        <f t="shared" si="10"/>
        <v>82.83</v>
      </c>
      <c r="CV6" s="21">
        <f t="shared" si="10"/>
        <v>69.38</v>
      </c>
      <c r="CW6" s="20" t="str">
        <f>IF(CW7="","",IF(CW7="-","【-】","【"&amp;SUBSTITUTE(TEXT(CW7,"#,##0.00"),"-","△")&amp;"】"))</f>
        <v>【59.10】</v>
      </c>
      <c r="CX6" s="21">
        <f>IF(CX7="",NA(),CX7)</f>
        <v>86.94</v>
      </c>
      <c r="CY6" s="21">
        <f t="shared" ref="CY6:DG6" si="11">IF(CY7="",NA(),CY7)</f>
        <v>87.13</v>
      </c>
      <c r="CZ6" s="21">
        <f t="shared" si="11"/>
        <v>87.5</v>
      </c>
      <c r="DA6" s="21">
        <f t="shared" si="11"/>
        <v>87.94</v>
      </c>
      <c r="DB6" s="21">
        <f t="shared" si="11"/>
        <v>88.6</v>
      </c>
      <c r="DC6" s="21">
        <f t="shared" si="11"/>
        <v>95.85</v>
      </c>
      <c r="DD6" s="21">
        <f t="shared" si="11"/>
        <v>95.95</v>
      </c>
      <c r="DE6" s="21">
        <f t="shared" si="11"/>
        <v>95.96</v>
      </c>
      <c r="DF6" s="21">
        <f t="shared" si="11"/>
        <v>95.73</v>
      </c>
      <c r="DG6" s="21">
        <f t="shared" si="11"/>
        <v>96.1</v>
      </c>
      <c r="DH6" s="20" t="str">
        <f>IF(DH7="","",IF(DH7="-","【-】","【"&amp;SUBSTITUTE(TEXT(DH7,"#,##0.00"),"-","△")&amp;"】"))</f>
        <v>【95.82】</v>
      </c>
      <c r="DI6" s="21">
        <f>IF(DI7="",NA(),DI7)</f>
        <v>3.02</v>
      </c>
      <c r="DJ6" s="21">
        <f t="shared" ref="DJ6:DR6" si="12">IF(DJ7="",NA(),DJ7)</f>
        <v>5.95</v>
      </c>
      <c r="DK6" s="21">
        <f t="shared" si="12"/>
        <v>8.73</v>
      </c>
      <c r="DL6" s="21">
        <f t="shared" si="12"/>
        <v>11.42</v>
      </c>
      <c r="DM6" s="21">
        <f t="shared" si="12"/>
        <v>14.14</v>
      </c>
      <c r="DN6" s="21">
        <f t="shared" si="12"/>
        <v>8.36</v>
      </c>
      <c r="DO6" s="21">
        <f t="shared" si="12"/>
        <v>8.5500000000000007</v>
      </c>
      <c r="DP6" s="21">
        <f t="shared" si="12"/>
        <v>20.23</v>
      </c>
      <c r="DQ6" s="21">
        <f t="shared" si="12"/>
        <v>22.34</v>
      </c>
      <c r="DR6" s="21">
        <f t="shared" si="12"/>
        <v>24.65</v>
      </c>
      <c r="DS6" s="20" t="str">
        <f>IF(DS7="","",IF(DS7="-","【-】","【"&amp;SUBSTITUTE(TEXT(DS7,"#,##0.00"),"-","△")&amp;"】"))</f>
        <v>【39.74】</v>
      </c>
      <c r="DT6" s="21">
        <f>IF(DT7="",NA(),DT7)</f>
        <v>6.8</v>
      </c>
      <c r="DU6" s="21">
        <f t="shared" ref="DU6:EC6" si="13">IF(DU7="",NA(),DU7)</f>
        <v>6.24</v>
      </c>
      <c r="DV6" s="21">
        <f t="shared" si="13"/>
        <v>5.6</v>
      </c>
      <c r="DW6" s="21">
        <f t="shared" si="13"/>
        <v>6.14</v>
      </c>
      <c r="DX6" s="21">
        <f t="shared" si="13"/>
        <v>6.06</v>
      </c>
      <c r="DY6" s="21">
        <f t="shared" si="13"/>
        <v>3.83</v>
      </c>
      <c r="DZ6" s="21">
        <f t="shared" si="13"/>
        <v>2.41</v>
      </c>
      <c r="EA6" s="21">
        <f t="shared" si="13"/>
        <v>1.63</v>
      </c>
      <c r="EB6" s="21">
        <f t="shared" si="13"/>
        <v>1.94</v>
      </c>
      <c r="EC6" s="21">
        <f t="shared" si="13"/>
        <v>2.42</v>
      </c>
      <c r="ED6" s="20" t="str">
        <f>IF(ED7="","",IF(ED7="-","【-】","【"&amp;SUBSTITUTE(TEXT(ED7,"#,##0.00"),"-","△")&amp;"】"))</f>
        <v>【7.62】</v>
      </c>
      <c r="EE6" s="21">
        <f>IF(EE7="",NA(),EE7)</f>
        <v>0.4</v>
      </c>
      <c r="EF6" s="21">
        <f t="shared" ref="EF6:EN6" si="14">IF(EF7="",NA(),EF7)</f>
        <v>0.52</v>
      </c>
      <c r="EG6" s="21">
        <f t="shared" si="14"/>
        <v>0.65</v>
      </c>
      <c r="EH6" s="21">
        <f t="shared" si="14"/>
        <v>0.35</v>
      </c>
      <c r="EI6" s="21">
        <f t="shared" si="14"/>
        <v>0.21</v>
      </c>
      <c r="EJ6" s="21">
        <f t="shared" si="14"/>
        <v>0.3</v>
      </c>
      <c r="EK6" s="21">
        <f t="shared" si="14"/>
        <v>0.12</v>
      </c>
      <c r="EL6" s="21">
        <f t="shared" si="14"/>
        <v>0.12</v>
      </c>
      <c r="EM6" s="21">
        <f t="shared" si="14"/>
        <v>0.35</v>
      </c>
      <c r="EN6" s="21">
        <f t="shared" si="14"/>
        <v>0.1</v>
      </c>
      <c r="EO6" s="20" t="str">
        <f>IF(EO7="","",IF(EO7="-","【-】","【"&amp;SUBSTITUTE(TEXT(EO7,"#,##0.00"),"-","△")&amp;"】"))</f>
        <v>【0.23】</v>
      </c>
    </row>
    <row r="7" spans="1:148" s="22" customFormat="1" x14ac:dyDescent="0.15">
      <c r="A7" s="14"/>
      <c r="B7" s="23">
        <v>2022</v>
      </c>
      <c r="C7" s="23">
        <v>272221</v>
      </c>
      <c r="D7" s="23">
        <v>46</v>
      </c>
      <c r="E7" s="23">
        <v>17</v>
      </c>
      <c r="F7" s="23">
        <v>1</v>
      </c>
      <c r="G7" s="23">
        <v>0</v>
      </c>
      <c r="H7" s="23" t="s">
        <v>96</v>
      </c>
      <c r="I7" s="23" t="s">
        <v>97</v>
      </c>
      <c r="J7" s="23" t="s">
        <v>98</v>
      </c>
      <c r="K7" s="23" t="s">
        <v>99</v>
      </c>
      <c r="L7" s="23" t="s">
        <v>100</v>
      </c>
      <c r="M7" s="23" t="s">
        <v>101</v>
      </c>
      <c r="N7" s="24" t="s">
        <v>102</v>
      </c>
      <c r="O7" s="24">
        <v>47.35</v>
      </c>
      <c r="P7" s="24">
        <v>86.16</v>
      </c>
      <c r="Q7" s="24">
        <v>95.94</v>
      </c>
      <c r="R7" s="24">
        <v>2230</v>
      </c>
      <c r="S7" s="24">
        <v>108961</v>
      </c>
      <c r="T7" s="24">
        <v>26.45</v>
      </c>
      <c r="U7" s="24">
        <v>4119.51</v>
      </c>
      <c r="V7" s="24">
        <v>93618</v>
      </c>
      <c r="W7" s="24">
        <v>10.33</v>
      </c>
      <c r="X7" s="24">
        <v>9062.73</v>
      </c>
      <c r="Y7" s="24">
        <v>110.19</v>
      </c>
      <c r="Z7" s="24">
        <v>109.92</v>
      </c>
      <c r="AA7" s="24">
        <v>113.72</v>
      </c>
      <c r="AB7" s="24">
        <v>113.57</v>
      </c>
      <c r="AC7" s="24">
        <v>113.81</v>
      </c>
      <c r="AD7" s="24">
        <v>106.41</v>
      </c>
      <c r="AE7" s="24">
        <v>107.34</v>
      </c>
      <c r="AF7" s="24">
        <v>107.87</v>
      </c>
      <c r="AG7" s="24">
        <v>109.78</v>
      </c>
      <c r="AH7" s="24">
        <v>109.96</v>
      </c>
      <c r="AI7" s="24">
        <v>106.11</v>
      </c>
      <c r="AJ7" s="24">
        <v>0</v>
      </c>
      <c r="AK7" s="24">
        <v>0</v>
      </c>
      <c r="AL7" s="24">
        <v>0</v>
      </c>
      <c r="AM7" s="24">
        <v>0</v>
      </c>
      <c r="AN7" s="24">
        <v>0</v>
      </c>
      <c r="AO7" s="24">
        <v>0.5</v>
      </c>
      <c r="AP7" s="24">
        <v>0</v>
      </c>
      <c r="AQ7" s="24">
        <v>11.59</v>
      </c>
      <c r="AR7" s="24">
        <v>9.36</v>
      </c>
      <c r="AS7" s="24">
        <v>7.56</v>
      </c>
      <c r="AT7" s="24">
        <v>3.15</v>
      </c>
      <c r="AU7" s="24">
        <v>22.2</v>
      </c>
      <c r="AV7" s="24">
        <v>13.67</v>
      </c>
      <c r="AW7" s="24">
        <v>16.38</v>
      </c>
      <c r="AX7" s="24">
        <v>18.09</v>
      </c>
      <c r="AY7" s="24">
        <v>12.52</v>
      </c>
      <c r="AZ7" s="24">
        <v>33.130000000000003</v>
      </c>
      <c r="BA7" s="24">
        <v>35.200000000000003</v>
      </c>
      <c r="BB7" s="24">
        <v>37.200000000000003</v>
      </c>
      <c r="BC7" s="24">
        <v>47.13</v>
      </c>
      <c r="BD7" s="24">
        <v>50.85</v>
      </c>
      <c r="BE7" s="24">
        <v>73.44</v>
      </c>
      <c r="BF7" s="24">
        <v>1734.74</v>
      </c>
      <c r="BG7" s="24">
        <v>1628.42</v>
      </c>
      <c r="BH7" s="24">
        <v>1683.09</v>
      </c>
      <c r="BI7" s="24">
        <v>1713.71</v>
      </c>
      <c r="BJ7" s="24">
        <v>1618.92</v>
      </c>
      <c r="BK7" s="24">
        <v>733.93</v>
      </c>
      <c r="BL7" s="24">
        <v>813.96</v>
      </c>
      <c r="BM7" s="24">
        <v>843.72</v>
      </c>
      <c r="BN7" s="24">
        <v>788.62</v>
      </c>
      <c r="BO7" s="24">
        <v>772.15</v>
      </c>
      <c r="BP7" s="24">
        <v>652.82000000000005</v>
      </c>
      <c r="BQ7" s="24">
        <v>88.37</v>
      </c>
      <c r="BR7" s="24">
        <v>87.32</v>
      </c>
      <c r="BS7" s="24">
        <v>86.18</v>
      </c>
      <c r="BT7" s="24">
        <v>86.15</v>
      </c>
      <c r="BU7" s="24">
        <v>86.47</v>
      </c>
      <c r="BV7" s="24">
        <v>94.59</v>
      </c>
      <c r="BW7" s="24">
        <v>92.08</v>
      </c>
      <c r="BX7" s="24">
        <v>94.81</v>
      </c>
      <c r="BY7" s="24">
        <v>99.88</v>
      </c>
      <c r="BZ7" s="24">
        <v>98.82</v>
      </c>
      <c r="CA7" s="24">
        <v>97.61</v>
      </c>
      <c r="CB7" s="24">
        <v>149.04</v>
      </c>
      <c r="CC7" s="24">
        <v>150.57</v>
      </c>
      <c r="CD7" s="24">
        <v>150.46</v>
      </c>
      <c r="CE7" s="24">
        <v>150.22</v>
      </c>
      <c r="CF7" s="24">
        <v>150.47999999999999</v>
      </c>
      <c r="CG7" s="24">
        <v>131.22</v>
      </c>
      <c r="CH7" s="24">
        <v>132.94999999999999</v>
      </c>
      <c r="CI7" s="24">
        <v>129.9</v>
      </c>
      <c r="CJ7" s="24">
        <v>126.94</v>
      </c>
      <c r="CK7" s="24">
        <v>128.38999999999999</v>
      </c>
      <c r="CL7" s="24">
        <v>138.29</v>
      </c>
      <c r="CM7" s="24" t="s">
        <v>102</v>
      </c>
      <c r="CN7" s="24" t="s">
        <v>102</v>
      </c>
      <c r="CO7" s="24" t="s">
        <v>102</v>
      </c>
      <c r="CP7" s="24" t="s">
        <v>102</v>
      </c>
      <c r="CQ7" s="24" t="s">
        <v>102</v>
      </c>
      <c r="CR7" s="24">
        <v>70.33</v>
      </c>
      <c r="CS7" s="24">
        <v>70.3</v>
      </c>
      <c r="CT7" s="24">
        <v>80.11</v>
      </c>
      <c r="CU7" s="24">
        <v>82.83</v>
      </c>
      <c r="CV7" s="24">
        <v>69.38</v>
      </c>
      <c r="CW7" s="24">
        <v>59.1</v>
      </c>
      <c r="CX7" s="24">
        <v>86.94</v>
      </c>
      <c r="CY7" s="24">
        <v>87.13</v>
      </c>
      <c r="CZ7" s="24">
        <v>87.5</v>
      </c>
      <c r="DA7" s="24">
        <v>87.94</v>
      </c>
      <c r="DB7" s="24">
        <v>88.6</v>
      </c>
      <c r="DC7" s="24">
        <v>95.85</v>
      </c>
      <c r="DD7" s="24">
        <v>95.95</v>
      </c>
      <c r="DE7" s="24">
        <v>95.96</v>
      </c>
      <c r="DF7" s="24">
        <v>95.73</v>
      </c>
      <c r="DG7" s="24">
        <v>96.1</v>
      </c>
      <c r="DH7" s="24">
        <v>95.82</v>
      </c>
      <c r="DI7" s="24">
        <v>3.02</v>
      </c>
      <c r="DJ7" s="24">
        <v>5.95</v>
      </c>
      <c r="DK7" s="24">
        <v>8.73</v>
      </c>
      <c r="DL7" s="24">
        <v>11.42</v>
      </c>
      <c r="DM7" s="24">
        <v>14.14</v>
      </c>
      <c r="DN7" s="24">
        <v>8.36</v>
      </c>
      <c r="DO7" s="24">
        <v>8.5500000000000007</v>
      </c>
      <c r="DP7" s="24">
        <v>20.23</v>
      </c>
      <c r="DQ7" s="24">
        <v>22.34</v>
      </c>
      <c r="DR7" s="24">
        <v>24.65</v>
      </c>
      <c r="DS7" s="24">
        <v>39.74</v>
      </c>
      <c r="DT7" s="24">
        <v>6.8</v>
      </c>
      <c r="DU7" s="24">
        <v>6.24</v>
      </c>
      <c r="DV7" s="24">
        <v>5.6</v>
      </c>
      <c r="DW7" s="24">
        <v>6.14</v>
      </c>
      <c r="DX7" s="24">
        <v>6.06</v>
      </c>
      <c r="DY7" s="24">
        <v>3.83</v>
      </c>
      <c r="DZ7" s="24">
        <v>2.41</v>
      </c>
      <c r="EA7" s="24">
        <v>1.63</v>
      </c>
      <c r="EB7" s="24">
        <v>1.94</v>
      </c>
      <c r="EC7" s="24">
        <v>2.42</v>
      </c>
      <c r="ED7" s="24">
        <v>7.62</v>
      </c>
      <c r="EE7" s="24">
        <v>0.4</v>
      </c>
      <c r="EF7" s="24">
        <v>0.52</v>
      </c>
      <c r="EG7" s="24">
        <v>0.65</v>
      </c>
      <c r="EH7" s="24">
        <v>0.35</v>
      </c>
      <c r="EI7" s="24">
        <v>0.21</v>
      </c>
      <c r="EJ7" s="24">
        <v>0.3</v>
      </c>
      <c r="EK7" s="24">
        <v>0.12</v>
      </c>
      <c r="EL7" s="24">
        <v>0.12</v>
      </c>
      <c r="EM7" s="24">
        <v>0.35</v>
      </c>
      <c r="EN7" s="24">
        <v>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小森　稔子</cp:lastModifiedBy>
  <dcterms:created xsi:type="dcterms:W3CDTF">2023-12-12T00:48:58Z</dcterms:created>
  <dcterms:modified xsi:type="dcterms:W3CDTF">2024-02-05T05:26:17Z</dcterms:modified>
  <cp:category/>
</cp:coreProperties>
</file>