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56s\gssoumu$\(01)総務企画担当\10_各種照会\01_財政課\R6\ZB.経営比較分析表(Web掲載)\"/>
    </mc:Choice>
  </mc:AlternateContent>
  <workbookProtection workbookAlgorithmName="SHA-512" workbookHashValue="jhj8lLvqeVSa3PhgJK5+b2erynBqgGE5jMt7Rt7R8H0Uf42UVwr2NJZxFZfLzV6fKy7qqhaC1rh+HVbNOJ8VUQ==" workbookSaltValue="hOUgcS5KLj5znSfoXthHd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<sst xmlns="http://schemas.openxmlformats.org/spreadsheetml/2006/main" count="236" uniqueCount="117">
  <si>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</si>
  <si>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</si>
  <si>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</si>
  <si>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</si>
  <si>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</si>
  <si>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</si>
  <si>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</si>
  <si>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</si>
  <si>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</si>
  <si>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</si>
  <si>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</si>
  <si>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</si>
  <si>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</si>
  <si>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</si>
  <si>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</si>
  <si>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</si>
  <si>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</si>
  <si>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</si>
  <si>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</si>
  <si>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</si>
  <si>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</si>
  <si>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</si>
  <si>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</si>
  <si>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</si>
  <si>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</si>
  <si>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</si>
  <si>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</si>
  <si>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</si>
  <si>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</si>
  <si>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</si>
  <si>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</si>
  <si>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</si>
  <si>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</si>
  <si>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</si>
  <si>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</si>
  <si>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</si>
  <si>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</si>
  <si>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</si>
  <si>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</si>
  <si>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</si>
  <si>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</si>
  <si>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</si>
  <si>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</si>
  <si>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</si>
  <si>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</si>
  <si>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</si>
  <si>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</si>
  <si>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</si>
  <si>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</si>
  <si>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</si>
  <si>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</si>
  <si>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</si>
  <si>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</si>
  <si>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</si>
  <si>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</si>
  <si>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</si>
  <si>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</si>
  <si>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</si>
  <si>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</si>
  <si>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</si>
  <si>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</si>
  <si>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</si>
  <si>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</si>
  <si>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</si>
  <si>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</si>
  <si>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</si>
  <si>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</si>
  <si>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</si>
  <si>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</si>
  <si>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</si>
  <si>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</si>
  <si>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</si>
  <si>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</si>
  <si>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</si>
  <si>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</si>
  <si>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</si>
  <si>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</si>
  <si>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</si>
  <si>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</si>
  <si>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</si>
  <si>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</si>
  <si>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</si>
  <si>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</si>
  <si>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</si>
  <si>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</si>
  <si>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</si>
  <si>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</si>
  <si>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</si>
  <si>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</si>
  <si>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</si>
  <si>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</si>
  <si>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</si>
  <si>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</si>
  <si>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</si>
  <si>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</si>
  <si>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</si>
  <si>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羽曳野市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</si>
  <si>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</si>
  <si>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</si>
  <si>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</si>
  <si>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</si>
  <si>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</si>
  <si>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</si>
  <si>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</si>
  <si>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</si>
  <si>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</si>
  <si>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</si>
  <si>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</si>
  <si>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</si>
  <si>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</si>
  <si>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</si>
  <si>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</si>
  <si>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</si>
  <si>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</si>
  <si>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①経常収支比率は、一般会計から一定の基準外繰出金を受けていることから、100％以上を維持しています。
　②累積欠損金比率は、一般会計から基準外繰出金を受けており、累積欠損金が発生しないため、0.00％となっています。
　③流動比率は、過去に発行した企業債に係る流動負債の負担が大きいことから、類似団体平均値と比較して大きく下回っています。
　④企業債残高対事業規模比率は、短期間で整備拡大を進めたことにより企業債が多くなり、類似団体平均値と比較して高い水準にあります。
　⑤経費回収率は、令和5年4月に使用料改定を行ったため、類似団体平均値と比べてやや高い水準にあります。
　⑥汚水処理原価は、未償還企業債が比較的多いことから支払利息が多くなり、類似団体平均値と比べ高い水準にあります。
　⑦施設利用率は、単独処理場を設置していないため、当該値を計上していません。
　⑧水洗化率は、事業開始時期が遅かったこと、接続に際しての住民の経済的負担の大きいことなどから、類似団体平均値より低い水準にあります。</t>
    <rPh sb="40" eb="42">
      <t>イジョウ</t>
    </rPh>
    <rPh sb="43" eb="45">
      <t>イジ</t>
    </rPh>
    <rPh sb="159" eb="160">
      <t>オオ</t>
    </rPh>
    <rPh sb="162" eb="164">
      <t>シタマワ</t>
    </rPh>
    <rPh sb="208" eb="209">
      <t>オオ</t>
    </rPh>
    <rPh sb="245" eb="247">
      <t>レイワ</t>
    </rPh>
    <rPh sb="272" eb="273">
      <t>クラ</t>
    </rPh>
    <rPh sb="277" eb="278">
      <t>タカ</t>
    </rPh>
    <rPh sb="328" eb="331">
      <t>ヘイキンチ</t>
    </rPh>
    <rPh sb="392" eb="398">
      <t>ジギョウカイシジキ</t>
    </rPh>
    <rPh sb="399" eb="400">
      <t>オソ</t>
    </rPh>
    <phoneticPr fontId="4"/>
  </si>
  <si>
    <t>　①有形固定資産減価償却率は、類似団体平均値より低い水準にあり、法定耐用年数に近い資産は比較的少ない状況にあります。
　②管渠老朽化率は、市が管理する管渠の中に下水道事業の開始以前に完成していた開発地域の管渠を移管したものがあり、それらの管渠が法定耐用年数を上回るため、類似団体平均値と比して高い水準にあります。
　③管渠改善率は、類似団体平均値より非常に低い水準であり、全ての管路を更新するのには長期間を要する状況にあります。</t>
    <rPh sb="143" eb="144">
      <t>ヒ</t>
    </rPh>
    <rPh sb="175" eb="177">
      <t>ヒジョウ</t>
    </rPh>
    <rPh sb="178" eb="179">
      <t>ヒク</t>
    </rPh>
    <rPh sb="180" eb="182">
      <t>スイジュン</t>
    </rPh>
    <phoneticPr fontId="4"/>
  </si>
  <si>
    <t>　令和5年4月に使用料改定を行ったため使用料収入は増加しましたが、急激な物価高騰による維持管理費の増加、下水道未普及対策と並行した老朽化対策の実施などの経営課題は多い状態です。そうした課題に対応するため、以下の取組を進めます。
　収益面においては、水洗化の促進による施設の有効活用、引き続き使用料の適正化に取り組みます。
　費用面においては、財源に見合った計画的かつバランスのとれた投資、それに伴う借入金の返済額の圧縮、維持管理の一層の効率化に取り組みます。
　これらの取組に加え、現経営戦略の改定や、新しい経営手法の検討などを進め、経営基盤の強化を図り、安定的かつ持続可能な事業運営に努めてまいります。</t>
    <rPh sb="1" eb="3">
      <t>レイワ</t>
    </rPh>
    <rPh sb="4" eb="5">
      <t>ネン</t>
    </rPh>
    <rPh sb="6" eb="7">
      <t>ガツ</t>
    </rPh>
    <rPh sb="11" eb="13">
      <t>カイテイ</t>
    </rPh>
    <rPh sb="14" eb="15">
      <t>オコナ</t>
    </rPh>
    <rPh sb="19" eb="24">
      <t>シヨウリョウシュウニュウ</t>
    </rPh>
    <rPh sb="25" eb="27">
      <t>ゾウカ</t>
    </rPh>
    <rPh sb="33" eb="35">
      <t>キュウゲキ</t>
    </rPh>
    <rPh sb="36" eb="40">
      <t>ブッカコウトウ</t>
    </rPh>
    <rPh sb="81" eb="82">
      <t>オオ</t>
    </rPh>
    <rPh sb="83" eb="85">
      <t>ジョウタイ</t>
    </rPh>
    <rPh sb="92" eb="94">
      <t>カダイ</t>
    </rPh>
    <rPh sb="95" eb="97">
      <t>タイオウ</t>
    </rPh>
    <rPh sb="102" eb="104">
      <t>イカ</t>
    </rPh>
    <rPh sb="105" eb="106">
      <t>ト</t>
    </rPh>
    <rPh sb="106" eb="107">
      <t>ク</t>
    </rPh>
    <rPh sb="108" eb="109">
      <t>スス</t>
    </rPh>
    <rPh sb="241" eb="242">
      <t>ゲン</t>
    </rPh>
    <rPh sb="247" eb="249">
      <t>カイテイ</t>
    </rPh>
    <rPh sb="251" eb="252">
      <t>アタラ</t>
    </rPh>
    <rPh sb="254" eb="258">
      <t>ケイエイシュホウ</t>
    </rPh>
    <rPh sb="259" eb="261">
      <t>ケントウ</t>
    </rPh>
    <rPh sb="264" eb="26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</si>
</sst>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0.52</c:v>
                </c:pt>
                <c:pt idx="1">
                  <c:v>0.65</c:v>
                </c:pt>
                <c:pt idx="2">
                  <c:v>0.35</c:v>
                </c:pt>
                <c:pt idx="3">
                  <c:v>0.21</c:v>
                </c:pt>
                <c:pt idx="4">
                  <c:v>0.11</c:v>
                </c:pt>
              </c:numCache>
            </c:numRef>
          </c:val>
          <c:extLst>
            <c:ext xmlns:c16="http://schemas.microsoft.com/office/drawing/2014/chart" uri="{C3380CC4-5D6E-409C-BE32-E72D297353CC}">
              <c16:uniqueId val="{00000000-488F-4C97-8330-A4CC2C75707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0.12</c:v>
                </c:pt>
                <c:pt idx="2">
                  <c:v>0.35</c:v>
                </c:pt>
                <c:pt idx="3">
                  <c:v>0.1</c:v>
                </c:pt>
                <c:pt idx="4">
                  <c:v>1.51</c:v>
                </c:pt>
              </c:numCache>
            </c:numRef>
          </c:val>
          <c:smooth val="0"/>
          <c:extLst>
            <c:ext xmlns:c16="http://schemas.microsoft.com/office/drawing/2014/chart" uri="{C3380CC4-5D6E-409C-BE32-E72D297353CC}">
              <c16:uniqueId val="{00000001-488F-4C97-8330-A4CC2C75707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7D-4C66-A27E-74BA6B7685A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c:v>
                </c:pt>
                <c:pt idx="1">
                  <c:v>80.11</c:v>
                </c:pt>
                <c:pt idx="2">
                  <c:v>82.83</c:v>
                </c:pt>
                <c:pt idx="3">
                  <c:v>69.38</c:v>
                </c:pt>
                <c:pt idx="4">
                  <c:v>70.39</c:v>
                </c:pt>
              </c:numCache>
            </c:numRef>
          </c:val>
          <c:smooth val="0"/>
          <c:extLst>
            <c:ext xmlns:c16="http://schemas.microsoft.com/office/drawing/2014/chart" uri="{C3380CC4-5D6E-409C-BE32-E72D297353CC}">
              <c16:uniqueId val="{00000001-EF7D-4C66-A27E-74BA6B7685A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87.13</c:v>
                </c:pt>
                <c:pt idx="1">
                  <c:v>87.5</c:v>
                </c:pt>
                <c:pt idx="2">
                  <c:v>87.94</c:v>
                </c:pt>
                <c:pt idx="3">
                  <c:v>88.6</c:v>
                </c:pt>
                <c:pt idx="4">
                  <c:v>89.07</c:v>
                </c:pt>
              </c:numCache>
            </c:numRef>
          </c:val>
          <c:extLst>
            <c:ext xmlns:c16="http://schemas.microsoft.com/office/drawing/2014/chart" uri="{C3380CC4-5D6E-409C-BE32-E72D297353CC}">
              <c16:uniqueId val="{00000000-A709-4210-A3B2-DA21F1B5D64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95.95</c:v>
                </c:pt>
                <c:pt idx="1">
                  <c:v>95.96</c:v>
                </c:pt>
                <c:pt idx="2">
                  <c:v>95.73</c:v>
                </c:pt>
                <c:pt idx="3">
                  <c:v>96.1</c:v>
                </c:pt>
                <c:pt idx="4">
                  <c:v>96.61</c:v>
                </c:pt>
              </c:numCache>
            </c:numRef>
          </c:val>
          <c:smooth val="0"/>
          <c:extLst>
            <c:ext xmlns:c16="http://schemas.microsoft.com/office/drawing/2014/chart" uri="{C3380CC4-5D6E-409C-BE32-E72D297353CC}">
              <c16:uniqueId val="{00000001-A709-4210-A3B2-DA21F1B5D64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109.92</c:v>
                </c:pt>
                <c:pt idx="1">
                  <c:v>113.72</c:v>
                </c:pt>
                <c:pt idx="2">
                  <c:v>113.57</c:v>
                </c:pt>
                <c:pt idx="3">
                  <c:v>113.81</c:v>
                </c:pt>
                <c:pt idx="4">
                  <c:v>109.18</c:v>
                </c:pt>
              </c:numCache>
            </c:numRef>
          </c:val>
          <c:extLst>
            <c:ext xmlns:c16="http://schemas.microsoft.com/office/drawing/2014/chart" uri="{C3380CC4-5D6E-409C-BE32-E72D297353CC}">
              <c16:uniqueId val="{00000000-CF40-4AAD-BE06-E83E3924FC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107.34</c:v>
                </c:pt>
                <c:pt idx="1">
                  <c:v>107.87</c:v>
                </c:pt>
                <c:pt idx="2">
                  <c:v>109.78</c:v>
                </c:pt>
                <c:pt idx="3">
                  <c:v>109.96</c:v>
                </c:pt>
                <c:pt idx="4">
                  <c:v>109.44</c:v>
                </c:pt>
              </c:numCache>
            </c:numRef>
          </c:val>
          <c:smooth val="0"/>
          <c:extLst>
            <c:ext xmlns:c16="http://schemas.microsoft.com/office/drawing/2014/chart" uri="{C3380CC4-5D6E-409C-BE32-E72D297353CC}">
              <c16:uniqueId val="{00000001-CF40-4AAD-BE06-E83E3924FC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5.95</c:v>
                </c:pt>
                <c:pt idx="1">
                  <c:v>8.73</c:v>
                </c:pt>
                <c:pt idx="2">
                  <c:v>11.42</c:v>
                </c:pt>
                <c:pt idx="3">
                  <c:v>14.14</c:v>
                </c:pt>
                <c:pt idx="4">
                  <c:v>16.84</c:v>
                </c:pt>
              </c:numCache>
            </c:numRef>
          </c:val>
          <c:extLst>
            <c:ext xmlns:c16="http://schemas.microsoft.com/office/drawing/2014/chart" uri="{C3380CC4-5D6E-409C-BE32-E72D297353CC}">
              <c16:uniqueId val="{00000000-532B-470F-A741-8D841481A9F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8.5500000000000007</c:v>
                </c:pt>
                <c:pt idx="1">
                  <c:v>20.23</c:v>
                </c:pt>
                <c:pt idx="2">
                  <c:v>22.34</c:v>
                </c:pt>
                <c:pt idx="3">
                  <c:v>24.65</c:v>
                </c:pt>
                <c:pt idx="4">
                  <c:v>24.87</c:v>
                </c:pt>
              </c:numCache>
            </c:numRef>
          </c:val>
          <c:smooth val="0"/>
          <c:extLst>
            <c:ext xmlns:c16="http://schemas.microsoft.com/office/drawing/2014/chart" uri="{C3380CC4-5D6E-409C-BE32-E72D297353CC}">
              <c16:uniqueId val="{00000001-532B-470F-A741-8D841481A9F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6.24</c:v>
                </c:pt>
                <c:pt idx="1">
                  <c:v>5.6</c:v>
                </c:pt>
                <c:pt idx="2">
                  <c:v>6.14</c:v>
                </c:pt>
                <c:pt idx="3">
                  <c:v>6.06</c:v>
                </c:pt>
                <c:pt idx="4">
                  <c:v>5.23</c:v>
                </c:pt>
              </c:numCache>
            </c:numRef>
          </c:val>
          <c:extLst>
            <c:ext xmlns:c16="http://schemas.microsoft.com/office/drawing/2014/chart" uri="{C3380CC4-5D6E-409C-BE32-E72D297353CC}">
              <c16:uniqueId val="{00000000-FA5A-4FD4-9853-45EBFFB5A9A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2.41</c:v>
                </c:pt>
                <c:pt idx="1">
                  <c:v>1.63</c:v>
                </c:pt>
                <c:pt idx="2">
                  <c:v>1.94</c:v>
                </c:pt>
                <c:pt idx="3">
                  <c:v>2.42</c:v>
                </c:pt>
                <c:pt idx="4">
                  <c:v>3</c:v>
                </c:pt>
              </c:numCache>
            </c:numRef>
          </c:val>
          <c:smooth val="0"/>
          <c:extLst>
            <c:ext xmlns:c16="http://schemas.microsoft.com/office/drawing/2014/chart" uri="{C3380CC4-5D6E-409C-BE32-E72D297353CC}">
              <c16:uniqueId val="{00000001-FA5A-4FD4-9853-45EBFFB5A9A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5F-4AAF-89A5-1EC09C4DB91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11.59</c:v>
                </c:pt>
                <c:pt idx="2">
                  <c:v>9.36</c:v>
                </c:pt>
                <c:pt idx="3">
                  <c:v>7.56</c:v>
                </c:pt>
                <c:pt idx="4">
                  <c:v>5.84</c:v>
                </c:pt>
              </c:numCache>
            </c:numRef>
          </c:val>
          <c:smooth val="0"/>
          <c:extLst>
            <c:ext xmlns:c16="http://schemas.microsoft.com/office/drawing/2014/chart" uri="{C3380CC4-5D6E-409C-BE32-E72D297353CC}">
              <c16:uniqueId val="{00000001-DA5F-4AAF-89A5-1EC09C4DB91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13.67</c:v>
                </c:pt>
                <c:pt idx="1">
                  <c:v>16.38</c:v>
                </c:pt>
                <c:pt idx="2">
                  <c:v>18.09</c:v>
                </c:pt>
                <c:pt idx="3">
                  <c:v>12.52</c:v>
                </c:pt>
                <c:pt idx="4">
                  <c:v>17.72</c:v>
                </c:pt>
              </c:numCache>
            </c:numRef>
          </c:val>
          <c:extLst>
            <c:ext xmlns:c16="http://schemas.microsoft.com/office/drawing/2014/chart" uri="{C3380CC4-5D6E-409C-BE32-E72D297353CC}">
              <c16:uniqueId val="{00000000-A319-4441-B9D3-F17DF24B0E7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35.200000000000003</c:v>
                </c:pt>
                <c:pt idx="1">
                  <c:v>37.200000000000003</c:v>
                </c:pt>
                <c:pt idx="2">
                  <c:v>47.13</c:v>
                </c:pt>
                <c:pt idx="3">
                  <c:v>50.85</c:v>
                </c:pt>
                <c:pt idx="4">
                  <c:v>63.13</c:v>
                </c:pt>
              </c:numCache>
            </c:numRef>
          </c:val>
          <c:smooth val="0"/>
          <c:extLst>
            <c:ext xmlns:c16="http://schemas.microsoft.com/office/drawing/2014/chart" uri="{C3380CC4-5D6E-409C-BE32-E72D297353CC}">
              <c16:uniqueId val="{00000001-A319-4441-B9D3-F17DF24B0E7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1628.42</c:v>
                </c:pt>
                <c:pt idx="1">
                  <c:v>1683.09</c:v>
                </c:pt>
                <c:pt idx="2">
                  <c:v>1713.71</c:v>
                </c:pt>
                <c:pt idx="3">
                  <c:v>1618.92</c:v>
                </c:pt>
                <c:pt idx="4">
                  <c:v>1221.33</c:v>
                </c:pt>
              </c:numCache>
            </c:numRef>
          </c:val>
          <c:extLst>
            <c:ext xmlns:c16="http://schemas.microsoft.com/office/drawing/2014/chart" uri="{C3380CC4-5D6E-409C-BE32-E72D297353CC}">
              <c16:uniqueId val="{00000000-28FE-43B3-B433-3405535A129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813.96</c:v>
                </c:pt>
                <c:pt idx="1">
                  <c:v>843.72</c:v>
                </c:pt>
                <c:pt idx="2">
                  <c:v>788.62</c:v>
                </c:pt>
                <c:pt idx="3">
                  <c:v>772.15</c:v>
                </c:pt>
                <c:pt idx="4">
                  <c:v>717.6</c:v>
                </c:pt>
              </c:numCache>
            </c:numRef>
          </c:val>
          <c:smooth val="0"/>
          <c:extLst>
            <c:ext xmlns:c16="http://schemas.microsoft.com/office/drawing/2014/chart" uri="{C3380CC4-5D6E-409C-BE32-E72D297353CC}">
              <c16:uniqueId val="{00000001-28FE-43B3-B433-3405535A129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87.32</c:v>
                </c:pt>
                <c:pt idx="1">
                  <c:v>86.18</c:v>
                </c:pt>
                <c:pt idx="2">
                  <c:v>86.15</c:v>
                </c:pt>
                <c:pt idx="3">
                  <c:v>86.47</c:v>
                </c:pt>
                <c:pt idx="4">
                  <c:v>99.56</c:v>
                </c:pt>
              </c:numCache>
            </c:numRef>
          </c:val>
          <c:extLst>
            <c:ext xmlns:c16="http://schemas.microsoft.com/office/drawing/2014/chart" uri="{C3380CC4-5D6E-409C-BE32-E72D297353CC}">
              <c16:uniqueId val="{00000000-0597-4EA8-8A99-6A72C06B7DA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92.08</c:v>
                </c:pt>
                <c:pt idx="1">
                  <c:v>94.81</c:v>
                </c:pt>
                <c:pt idx="2">
                  <c:v>99.88</c:v>
                </c:pt>
                <c:pt idx="3">
                  <c:v>98.82</c:v>
                </c:pt>
                <c:pt idx="4">
                  <c:v>97.58</c:v>
                </c:pt>
              </c:numCache>
            </c:numRef>
          </c:val>
          <c:smooth val="0"/>
          <c:extLst>
            <c:ext xmlns:c16="http://schemas.microsoft.com/office/drawing/2014/chart" uri="{C3380CC4-5D6E-409C-BE32-E72D297353CC}">
              <c16:uniqueId val="{00000001-0597-4EA8-8A99-6A72C06B7DA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150.57</c:v>
                </c:pt>
                <c:pt idx="1">
                  <c:v>150.46</c:v>
                </c:pt>
                <c:pt idx="2">
                  <c:v>150.22</c:v>
                </c:pt>
                <c:pt idx="3">
                  <c:v>150.47999999999999</c:v>
                </c:pt>
                <c:pt idx="4">
                  <c:v>159.52000000000001</c:v>
                </c:pt>
              </c:numCache>
            </c:numRef>
          </c:val>
          <c:extLst>
            <c:ext xmlns:c16="http://schemas.microsoft.com/office/drawing/2014/chart" uri="{C3380CC4-5D6E-409C-BE32-E72D297353CC}">
              <c16:uniqueId val="{00000000-2D17-4D4F-8A84-86FBD418548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132.94999999999999</c:v>
                </c:pt>
                <c:pt idx="1">
                  <c:v>129.9</c:v>
                </c:pt>
                <c:pt idx="2">
                  <c:v>126.94</c:v>
                </c:pt>
                <c:pt idx="3">
                  <c:v>128.38999999999999</c:v>
                </c:pt>
                <c:pt idx="4">
                  <c:v>129.85</c:v>
                </c:pt>
              </c:numCache>
            </c:numRef>
          </c:val>
          <c:smooth val="0"/>
          <c:extLst>
            <c:ext xmlns:c16="http://schemas.microsoft.com/office/drawing/2014/chart" uri="{C3380CC4-5D6E-409C-BE32-E72D297353CC}">
              <c16:uniqueId val="{00000001-2D17-4D4F-8A84-86FBD418548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大阪府　羽曳野市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Bb1</v>
      </c>
      <c r="X8" s="39"/>
      <c r="Y8" s="39"/>
      <c r="Z8" s="39"/>
      <c r="AA8" s="39"/>
      <c r="AB8" s="39"/>
      <c r="AC8" s="39"/>
      <c r="AD8" s="40" t="str">
        <f>データ!$M$6</f>
        <v>非設置</v>
      </c>
      <c r="AE8" s="40"/>
      <c r="AF8" s="40"/>
      <c r="AG8" s="40"/>
      <c r="AH8" s="40"/>
      <c r="AI8" s="40"/>
      <c r="AJ8" s="40"/>
      <c r="AK8" s="3"/>
      <c r="AL8" s="41">
        <f>データ!S6</f>
        <v>108213</v>
      </c>
      <c r="AM8" s="41"/>
      <c r="AN8" s="41"/>
      <c r="AO8" s="41"/>
      <c r="AP8" s="41"/>
      <c r="AQ8" s="41"/>
      <c r="AR8" s="41"/>
      <c r="AS8" s="41"/>
      <c r="AT8" s="34">
        <f>データ!T6</f>
        <v>26.45</v>
      </c>
      <c r="AU8" s="34"/>
      <c r="AV8" s="34"/>
      <c r="AW8" s="34"/>
      <c r="AX8" s="34"/>
      <c r="AY8" s="34"/>
      <c r="AZ8" s="34"/>
      <c r="BA8" s="34"/>
      <c r="BB8" s="34">
        <f>データ!U6</f>
        <v>4091.23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48.15</v>
      </c>
      <c r="J10" s="34"/>
      <c r="K10" s="34"/>
      <c r="L10" s="34"/>
      <c r="M10" s="34"/>
      <c r="N10" s="34"/>
      <c r="O10" s="34"/>
      <c r="P10" s="34">
        <f>データ!P6</f>
        <v>86.23</v>
      </c>
      <c r="Q10" s="34"/>
      <c r="R10" s="34"/>
      <c r="S10" s="34"/>
      <c r="T10" s="34"/>
      <c r="U10" s="34"/>
      <c r="V10" s="34"/>
      <c r="W10" s="34">
        <f>データ!Q6</f>
        <v>93.47</v>
      </c>
      <c r="X10" s="34"/>
      <c r="Y10" s="34"/>
      <c r="Z10" s="34"/>
      <c r="AA10" s="34"/>
      <c r="AB10" s="34"/>
      <c r="AC10" s="34"/>
      <c r="AD10" s="41">
        <f>データ!R6</f>
        <v>2780</v>
      </c>
      <c r="AE10" s="41"/>
      <c r="AF10" s="41"/>
      <c r="AG10" s="41"/>
      <c r="AH10" s="41"/>
      <c r="AI10" s="41"/>
      <c r="AJ10" s="41"/>
      <c r="AK10" s="2"/>
      <c r="AL10" s="41">
        <f>データ!V6</f>
        <v>92952</v>
      </c>
      <c r="AM10" s="41"/>
      <c r="AN10" s="41"/>
      <c r="AO10" s="41"/>
      <c r="AP10" s="41"/>
      <c r="AQ10" s="41"/>
      <c r="AR10" s="41"/>
      <c r="AS10" s="41"/>
      <c r="AT10" s="34">
        <f>データ!W6</f>
        <v>10.36</v>
      </c>
      <c r="AU10" s="34"/>
      <c r="AV10" s="34"/>
      <c r="AW10" s="34"/>
      <c r="AX10" s="34"/>
      <c r="AY10" s="34"/>
      <c r="AZ10" s="34"/>
      <c r="BA10" s="34"/>
      <c r="BB10" s="34">
        <f>データ!X6</f>
        <v>8972.2000000000007</v>
      </c>
      <c r="BC10" s="34"/>
      <c r="BD10" s="34"/>
      <c r="BE10" s="34"/>
      <c r="BF10" s="34"/>
      <c r="BG10" s="34"/>
      <c r="BH10" s="34"/>
      <c r="BI10" s="34"/>
      <c r="BJ10" s="2"/>
      <c r="BK10" s="2"/>
      <c r="BL10" s="60" t="s">
        <v>22</v>
      </c>
      <c r="BM10" s="61"/>
      <c r="BN10" s="62" t="s">
        <v>23</v>
      </c>
      <c r="BO10" s="62"/>
      <c r="BP10" s="62"/>
      <c r="BQ10" s="62"/>
      <c r="BR10" s="62"/>
      <c r="BS10" s="62"/>
      <c r="BT10" s="62"/>
      <c r="BU10" s="62"/>
      <c r="BV10" s="62"/>
      <c r="BW10" s="62"/>
      <c r="BX10" s="62"/>
      <c r="BY10" s="6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115</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116</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64" t="s">
        <v>30</v>
      </c>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ypCv6YmPRXX3UlgaJ8aUOEBIxEyyVwDTQNIkaWNNhyxItQNQM4XdEkhl1p6yi8rslS3YYicKxyg0/wq6Rx9i3g==" saltValue="/ly8x+sXfDX+K/QyZfUIq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272221</v>
      </c>
      <c r="D6" s="19">
        <f t="shared" si="3"/>
        <v>46</v>
      </c>
      <c r="E6" s="19">
        <f t="shared" si="3"/>
        <v>17</v>
      </c>
      <c r="F6" s="19">
        <f t="shared" si="3"/>
        <v>1</v>
      </c>
      <c r="G6" s="19">
        <f t="shared" si="3"/>
        <v>0</v>
      </c>
      <c r="H6" s="19" t="str">
        <f t="shared" si="3"/>
        <v>大阪府　羽曳野市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48.15</v>
      </c>
      <c r="P6" s="20">
        <f t="shared" si="3"/>
        <v>86.23</v>
      </c>
      <c r="Q6" s="20">
        <f t="shared" si="3"/>
        <v>93.47</v>
      </c>
      <c r="R6" s="20">
        <f t="shared" si="3"/>
        <v>2780</v>
      </c>
      <c r="S6" s="20">
        <f t="shared" si="3"/>
        <v>108213</v>
      </c>
      <c r="T6" s="20">
        <f t="shared" si="3"/>
        <v>26.45</v>
      </c>
      <c r="U6" s="20">
        <f t="shared" si="3"/>
        <v>4091.23</v>
      </c>
      <c r="V6" s="20">
        <f t="shared" si="3"/>
        <v>92952</v>
      </c>
      <c r="W6" s="20">
        <f t="shared" si="3"/>
        <v>10.36</v>
      </c>
      <c r="X6" s="20">
        <f t="shared" si="3"/>
        <v>8972.2000000000007</v>
      </c>
      <c r="Y6" s="21">
        <f>IF(Y7="",NA(),Y7)</f>
        <v>109.92</v>
      </c>
      <c r="Z6" s="21">
        <f t="shared" ref="Z6:AH6" si="4">IF(Z7="",NA(),Z7)</f>
        <v>113.72</v>
      </c>
      <c r="AA6" s="21">
        <f t="shared" si="4"/>
        <v>113.57</v>
      </c>
      <c r="AB6" s="21">
        <f t="shared" si="4"/>
        <v>113.81</v>
      </c>
      <c r="AC6" s="21">
        <f t="shared" si="4"/>
        <v>109.18</v>
      </c>
      <c r="AD6" s="21">
        <f t="shared" si="4"/>
        <v>107.34</v>
      </c>
      <c r="AE6" s="21">
        <f t="shared" si="4"/>
        <v>107.87</v>
      </c>
      <c r="AF6" s="21">
        <f t="shared" si="4"/>
        <v>109.78</v>
      </c>
      <c r="AG6" s="21">
        <f t="shared" si="4"/>
        <v>109.96</v>
      </c>
      <c r="AH6" s="21">
        <f t="shared" si="4"/>
        <v>109.44</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1">
        <f t="shared" si="5"/>
        <v>11.59</v>
      </c>
      <c r="AQ6" s="21">
        <f t="shared" si="5"/>
        <v>9.36</v>
      </c>
      <c r="AR6" s="21">
        <f t="shared" si="5"/>
        <v>7.56</v>
      </c>
      <c r="AS6" s="21">
        <f t="shared" si="5"/>
        <v>5.84</v>
      </c>
      <c r="AT6" s="20" t="str">
        <f>IF(AT7="","",IF(AT7="-","【-】","【"&amp;SUBSTITUTE(TEXT(AT7,"#,##0.00"),"-","△")&amp;"】"))</f>
        <v>【3.03】</v>
      </c>
      <c r="AU6" s="21">
        <f>IF(AU7="",NA(),AU7)</f>
        <v>13.67</v>
      </c>
      <c r="AV6" s="21">
        <f t="shared" ref="AV6:BD6" si="6">IF(AV7="",NA(),AV7)</f>
        <v>16.38</v>
      </c>
      <c r="AW6" s="21">
        <f t="shared" si="6"/>
        <v>18.09</v>
      </c>
      <c r="AX6" s="21">
        <f t="shared" si="6"/>
        <v>12.52</v>
      </c>
      <c r="AY6" s="21">
        <f t="shared" si="6"/>
        <v>17.72</v>
      </c>
      <c r="AZ6" s="21">
        <f t="shared" si="6"/>
        <v>35.200000000000003</v>
      </c>
      <c r="BA6" s="21">
        <f t="shared" si="6"/>
        <v>37.200000000000003</v>
      </c>
      <c r="BB6" s="21">
        <f t="shared" si="6"/>
        <v>47.13</v>
      </c>
      <c r="BC6" s="21">
        <f t="shared" si="6"/>
        <v>50.85</v>
      </c>
      <c r="BD6" s="21">
        <f t="shared" si="6"/>
        <v>63.13</v>
      </c>
      <c r="BE6" s="20" t="str">
        <f>IF(BE7="","",IF(BE7="-","【-】","【"&amp;SUBSTITUTE(TEXT(BE7,"#,##0.00"),"-","△")&amp;"】"))</f>
        <v>【78.43】</v>
      </c>
      <c r="BF6" s="21">
        <f>IF(BF7="",NA(),BF7)</f>
        <v>1628.42</v>
      </c>
      <c r="BG6" s="21">
        <f t="shared" ref="BG6:BO6" si="7">IF(BG7="",NA(),BG7)</f>
        <v>1683.09</v>
      </c>
      <c r="BH6" s="21">
        <f t="shared" si="7"/>
        <v>1713.71</v>
      </c>
      <c r="BI6" s="21">
        <f t="shared" si="7"/>
        <v>1618.92</v>
      </c>
      <c r="BJ6" s="21">
        <f t="shared" si="7"/>
        <v>1221.33</v>
      </c>
      <c r="BK6" s="21">
        <f t="shared" si="7"/>
        <v>813.96</v>
      </c>
      <c r="BL6" s="21">
        <f t="shared" si="7"/>
        <v>843.72</v>
      </c>
      <c r="BM6" s="21">
        <f t="shared" si="7"/>
        <v>788.62</v>
      </c>
      <c r="BN6" s="21">
        <f t="shared" si="7"/>
        <v>772.15</v>
      </c>
      <c r="BO6" s="21">
        <f t="shared" si="7"/>
        <v>717.6</v>
      </c>
      <c r="BP6" s="20" t="str">
        <f>IF(BP7="","",IF(BP7="-","【-】","【"&amp;SUBSTITUTE(TEXT(BP7,"#,##0.00"),"-","△")&amp;"】"))</f>
        <v>【630.82】</v>
      </c>
      <c r="BQ6" s="21">
        <f>IF(BQ7="",NA(),BQ7)</f>
        <v>87.32</v>
      </c>
      <c r="BR6" s="21">
        <f t="shared" ref="BR6:BZ6" si="8">IF(BR7="",NA(),BR7)</f>
        <v>86.18</v>
      </c>
      <c r="BS6" s="21">
        <f t="shared" si="8"/>
        <v>86.15</v>
      </c>
      <c r="BT6" s="21">
        <f t="shared" si="8"/>
        <v>86.47</v>
      </c>
      <c r="BU6" s="21">
        <f t="shared" si="8"/>
        <v>99.56</v>
      </c>
      <c r="BV6" s="21">
        <f t="shared" si="8"/>
        <v>92.08</v>
      </c>
      <c r="BW6" s="21">
        <f t="shared" si="8"/>
        <v>94.81</v>
      </c>
      <c r="BX6" s="21">
        <f t="shared" si="8"/>
        <v>99.88</v>
      </c>
      <c r="BY6" s="21">
        <f t="shared" si="8"/>
        <v>98.82</v>
      </c>
      <c r="BZ6" s="21">
        <f t="shared" si="8"/>
        <v>97.58</v>
      </c>
      <c r="CA6" s="20" t="str">
        <f>IF(CA7="","",IF(CA7="-","【-】","【"&amp;SUBSTITUTE(TEXT(CA7,"#,##0.00"),"-","△")&amp;"】"))</f>
        <v>【97.81】</v>
      </c>
      <c r="CB6" s="21">
        <f>IF(CB7="",NA(),CB7)</f>
        <v>150.57</v>
      </c>
      <c r="CC6" s="21">
        <f t="shared" ref="CC6:CK6" si="9">IF(CC7="",NA(),CC7)</f>
        <v>150.46</v>
      </c>
      <c r="CD6" s="21">
        <f t="shared" si="9"/>
        <v>150.22</v>
      </c>
      <c r="CE6" s="21">
        <f t="shared" si="9"/>
        <v>150.47999999999999</v>
      </c>
      <c r="CF6" s="21">
        <f t="shared" si="9"/>
        <v>159.52000000000001</v>
      </c>
      <c r="CG6" s="21">
        <f t="shared" si="9"/>
        <v>132.94999999999999</v>
      </c>
      <c r="CH6" s="21">
        <f t="shared" si="9"/>
        <v>129.9</v>
      </c>
      <c r="CI6" s="21">
        <f t="shared" si="9"/>
        <v>126.94</v>
      </c>
      <c r="CJ6" s="21">
        <f t="shared" si="9"/>
        <v>128.38999999999999</v>
      </c>
      <c r="CK6" s="21">
        <f t="shared" si="9"/>
        <v>129.85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70.3</v>
      </c>
      <c r="CS6" s="21">
        <f t="shared" si="10"/>
        <v>80.11</v>
      </c>
      <c r="CT6" s="21">
        <f t="shared" si="10"/>
        <v>82.83</v>
      </c>
      <c r="CU6" s="21">
        <f t="shared" si="10"/>
        <v>69.38</v>
      </c>
      <c r="CV6" s="21">
        <f t="shared" si="10"/>
        <v>70.39</v>
      </c>
      <c r="CW6" s="20" t="str">
        <f>IF(CW7="","",IF(CW7="-","【-】","【"&amp;SUBSTITUTE(TEXT(CW7,"#,##0.00"),"-","△")&amp;"】"))</f>
        <v>【58.94】</v>
      </c>
      <c r="CX6" s="21">
        <f>IF(CX7="",NA(),CX7)</f>
        <v>87.13</v>
      </c>
      <c r="CY6" s="21">
        <f t="shared" ref="CY6:DG6" si="11">IF(CY7="",NA(),CY7)</f>
        <v>87.5</v>
      </c>
      <c r="CZ6" s="21">
        <f t="shared" si="11"/>
        <v>87.94</v>
      </c>
      <c r="DA6" s="21">
        <f t="shared" si="11"/>
        <v>88.6</v>
      </c>
      <c r="DB6" s="21">
        <f t="shared" si="11"/>
        <v>89.07</v>
      </c>
      <c r="DC6" s="21">
        <f t="shared" si="11"/>
        <v>95.95</v>
      </c>
      <c r="DD6" s="21">
        <f t="shared" si="11"/>
        <v>95.96</v>
      </c>
      <c r="DE6" s="21">
        <f t="shared" si="11"/>
        <v>95.73</v>
      </c>
      <c r="DF6" s="21">
        <f t="shared" si="11"/>
        <v>96.1</v>
      </c>
      <c r="DG6" s="21">
        <f t="shared" si="11"/>
        <v>96.61</v>
      </c>
      <c r="DH6" s="20" t="str">
        <f>IF(DH7="","",IF(DH7="-","【-】","【"&amp;SUBSTITUTE(TEXT(DH7,"#,##0.00"),"-","△")&amp;"】"))</f>
        <v>【95.91】</v>
      </c>
      <c r="DI6" s="21">
        <f>IF(DI7="",NA(),DI7)</f>
        <v>5.95</v>
      </c>
      <c r="DJ6" s="21">
        <f t="shared" ref="DJ6:DR6" si="12">IF(DJ7="",NA(),DJ7)</f>
        <v>8.73</v>
      </c>
      <c r="DK6" s="21">
        <f t="shared" si="12"/>
        <v>11.42</v>
      </c>
      <c r="DL6" s="21">
        <f t="shared" si="12"/>
        <v>14.14</v>
      </c>
      <c r="DM6" s="21">
        <f t="shared" si="12"/>
        <v>16.84</v>
      </c>
      <c r="DN6" s="21">
        <f t="shared" si="12"/>
        <v>8.5500000000000007</v>
      </c>
      <c r="DO6" s="21">
        <f t="shared" si="12"/>
        <v>20.23</v>
      </c>
      <c r="DP6" s="21">
        <f t="shared" si="12"/>
        <v>22.34</v>
      </c>
      <c r="DQ6" s="21">
        <f t="shared" si="12"/>
        <v>24.65</v>
      </c>
      <c r="DR6" s="21">
        <f t="shared" si="12"/>
        <v>24.87</v>
      </c>
      <c r="DS6" s="20" t="str">
        <f>IF(DS7="","",IF(DS7="-","【-】","【"&amp;SUBSTITUTE(TEXT(DS7,"#,##0.00"),"-","△")&amp;"】"))</f>
        <v>【41.09】</v>
      </c>
      <c r="DT6" s="21">
        <f>IF(DT7="",NA(),DT7)</f>
        <v>6.24</v>
      </c>
      <c r="DU6" s="21">
        <f t="shared" ref="DU6:EC6" si="13">IF(DU7="",NA(),DU7)</f>
        <v>5.6</v>
      </c>
      <c r="DV6" s="21">
        <f t="shared" si="13"/>
        <v>6.14</v>
      </c>
      <c r="DW6" s="21">
        <f t="shared" si="13"/>
        <v>6.06</v>
      </c>
      <c r="DX6" s="21">
        <f t="shared" si="13"/>
        <v>5.23</v>
      </c>
      <c r="DY6" s="21">
        <f t="shared" si="13"/>
        <v>2.41</v>
      </c>
      <c r="DZ6" s="21">
        <f t="shared" si="13"/>
        <v>1.63</v>
      </c>
      <c r="EA6" s="21">
        <f t="shared" si="13"/>
        <v>1.94</v>
      </c>
      <c r="EB6" s="21">
        <f t="shared" si="13"/>
        <v>2.42</v>
      </c>
      <c r="EC6" s="21">
        <f t="shared" si="13"/>
        <v>3</v>
      </c>
      <c r="ED6" s="20" t="str">
        <f>IF(ED7="","",IF(ED7="-","【-】","【"&amp;SUBSTITUTE(TEXT(ED7,"#,##0.00"),"-","△")&amp;"】"))</f>
        <v>【8.68】</v>
      </c>
      <c r="EE6" s="21">
        <f>IF(EE7="",NA(),EE7)</f>
        <v>0.52</v>
      </c>
      <c r="EF6" s="21">
        <f t="shared" ref="EF6:EN6" si="14">IF(EF7="",NA(),EF7)</f>
        <v>0.65</v>
      </c>
      <c r="EG6" s="21">
        <f t="shared" si="14"/>
        <v>0.35</v>
      </c>
      <c r="EH6" s="21">
        <f t="shared" si="14"/>
        <v>0.21</v>
      </c>
      <c r="EI6" s="21">
        <f t="shared" si="14"/>
        <v>0.11</v>
      </c>
      <c r="EJ6" s="21">
        <f t="shared" si="14"/>
        <v>0.12</v>
      </c>
      <c r="EK6" s="21">
        <f t="shared" si="14"/>
        <v>0.12</v>
      </c>
      <c r="EL6" s="21">
        <f t="shared" si="14"/>
        <v>0.35</v>
      </c>
      <c r="EM6" s="21">
        <f t="shared" si="14"/>
        <v>0.1</v>
      </c>
      <c r="EN6" s="21">
        <f t="shared" si="14"/>
        <v>1.51</v>
      </c>
      <c r="EO6" s="20" t="str">
        <f>IF(EO7="","",IF(EO7="-","【-】","【"&amp;SUBSTITUTE(TEXT(EO7,"#,##0.00"),"-","△")&amp;"】"))</f>
        <v>【0.22】</v>
      </c>
    </row>
    <row r="7" spans="1:148" s="22" customFormat="1" x14ac:dyDescent="0.15">
      <c r="A7" s="14"/>
      <c r="B7" s="23">
        <v>2023</v>
      </c>
      <c r="C7" s="23">
        <v>272221</v>
      </c>
      <c r="D7" s="23">
        <v>46</v>
      </c>
      <c r="E7" s="23">
        <v>17</v>
      </c>
      <c r="F7" s="23">
        <v>1</v>
      </c>
      <c r="G7" s="23">
        <v>0</v>
      </c>
      <c r="H7" s="23" t="s">
        <v>96</v>
      </c>
      <c r="I7" s="23" t="s">
        <v>97</v>
      </c>
      <c r="J7" s="23" t="s">
        <v>98</v>
      </c>
      <c r="K7" s="23" t="s">
        <v>99</v>
      </c>
      <c r="L7" s="23" t="s">
        <v>100</v>
      </c>
      <c r="M7" s="23" t="s">
        <v>101</v>
      </c>
      <c r="N7" s="24" t="s">
        <v>102</v>
      </c>
      <c r="O7" s="24">
        <v>48.15</v>
      </c>
      <c r="P7" s="24">
        <v>86.23</v>
      </c>
      <c r="Q7" s="24">
        <v>93.47</v>
      </c>
      <c r="R7" s="24">
        <v>2780</v>
      </c>
      <c r="S7" s="24">
        <v>108213</v>
      </c>
      <c r="T7" s="24">
        <v>26.45</v>
      </c>
      <c r="U7" s="24">
        <v>4091.23</v>
      </c>
      <c r="V7" s="24">
        <v>92952</v>
      </c>
      <c r="W7" s="24">
        <v>10.36</v>
      </c>
      <c r="X7" s="24">
        <v>8972.2000000000007</v>
      </c>
      <c r="Y7" s="24">
        <v>109.92</v>
      </c>
      <c r="Z7" s="24">
        <v>113.72</v>
      </c>
      <c r="AA7" s="24">
        <v>113.57</v>
      </c>
      <c r="AB7" s="24">
        <v>113.81</v>
      </c>
      <c r="AC7" s="24">
        <v>109.18</v>
      </c>
      <c r="AD7" s="24">
        <v>107.34</v>
      </c>
      <c r="AE7" s="24">
        <v>107.87</v>
      </c>
      <c r="AF7" s="24">
        <v>109.78</v>
      </c>
      <c r="AG7" s="24">
        <v>109.96</v>
      </c>
      <c r="AH7" s="24">
        <v>109.44</v>
      </c>
      <c r="AI7" s="24">
        <v>105.91</v>
      </c>
      <c r="AJ7" s="24">
        <v>0</v>
      </c>
      <c r="AK7" s="24">
        <v>0</v>
      </c>
      <c r="AL7" s="24">
        <v>0</v>
      </c>
      <c r="AM7" s="24">
        <v>0</v>
      </c>
      <c r="AN7" s="24">
        <v>0</v>
      </c>
      <c r="AO7" s="24">
        <v>0</v>
      </c>
      <c r="AP7" s="24">
        <v>11.59</v>
      </c>
      <c r="AQ7" s="24">
        <v>9.36</v>
      </c>
      <c r="AR7" s="24">
        <v>7.56</v>
      </c>
      <c r="AS7" s="24">
        <v>5.84</v>
      </c>
      <c r="AT7" s="24">
        <v>3.03</v>
      </c>
      <c r="AU7" s="24">
        <v>13.67</v>
      </c>
      <c r="AV7" s="24">
        <v>16.38</v>
      </c>
      <c r="AW7" s="24">
        <v>18.09</v>
      </c>
      <c r="AX7" s="24">
        <v>12.52</v>
      </c>
      <c r="AY7" s="24">
        <v>17.72</v>
      </c>
      <c r="AZ7" s="24">
        <v>35.200000000000003</v>
      </c>
      <c r="BA7" s="24">
        <v>37.200000000000003</v>
      </c>
      <c r="BB7" s="24">
        <v>47.13</v>
      </c>
      <c r="BC7" s="24">
        <v>50.85</v>
      </c>
      <c r="BD7" s="24">
        <v>63.13</v>
      </c>
      <c r="BE7" s="24">
        <v>78.430000000000007</v>
      </c>
      <c r="BF7" s="24">
        <v>1628.42</v>
      </c>
      <c r="BG7" s="24">
        <v>1683.09</v>
      </c>
      <c r="BH7" s="24">
        <v>1713.71</v>
      </c>
      <c r="BI7" s="24">
        <v>1618.92</v>
      </c>
      <c r="BJ7" s="24">
        <v>1221.33</v>
      </c>
      <c r="BK7" s="24">
        <v>813.96</v>
      </c>
      <c r="BL7" s="24">
        <v>843.72</v>
      </c>
      <c r="BM7" s="24">
        <v>788.62</v>
      </c>
      <c r="BN7" s="24">
        <v>772.15</v>
      </c>
      <c r="BO7" s="24">
        <v>717.6</v>
      </c>
      <c r="BP7" s="24">
        <v>630.82000000000005</v>
      </c>
      <c r="BQ7" s="24">
        <v>87.32</v>
      </c>
      <c r="BR7" s="24">
        <v>86.18</v>
      </c>
      <c r="BS7" s="24">
        <v>86.15</v>
      </c>
      <c r="BT7" s="24">
        <v>86.47</v>
      </c>
      <c r="BU7" s="24">
        <v>99.56</v>
      </c>
      <c r="BV7" s="24">
        <v>92.08</v>
      </c>
      <c r="BW7" s="24">
        <v>94.81</v>
      </c>
      <c r="BX7" s="24">
        <v>99.88</v>
      </c>
      <c r="BY7" s="24">
        <v>98.82</v>
      </c>
      <c r="BZ7" s="24">
        <v>97.58</v>
      </c>
      <c r="CA7" s="24">
        <v>97.81</v>
      </c>
      <c r="CB7" s="24">
        <v>150.57</v>
      </c>
      <c r="CC7" s="24">
        <v>150.46</v>
      </c>
      <c r="CD7" s="24">
        <v>150.22</v>
      </c>
      <c r="CE7" s="24">
        <v>150.47999999999999</v>
      </c>
      <c r="CF7" s="24">
        <v>159.52000000000001</v>
      </c>
      <c r="CG7" s="24">
        <v>132.94999999999999</v>
      </c>
      <c r="CH7" s="24">
        <v>129.9</v>
      </c>
      <c r="CI7" s="24">
        <v>126.94</v>
      </c>
      <c r="CJ7" s="24">
        <v>128.38999999999999</v>
      </c>
      <c r="CK7" s="24">
        <v>129.85</v>
      </c>
      <c r="CL7" s="24">
        <v>138.75</v>
      </c>
      <c r="CM7" s="24" t="s">
        <v>102</v>
      </c>
      <c r="CN7" s="24" t="s">
        <v>102</v>
      </c>
      <c r="CO7" s="24" t="s">
        <v>102</v>
      </c>
      <c r="CP7" s="24" t="s">
        <v>102</v>
      </c>
      <c r="CQ7" s="24" t="s">
        <v>102</v>
      </c>
      <c r="CR7" s="24">
        <v>70.3</v>
      </c>
      <c r="CS7" s="24">
        <v>80.11</v>
      </c>
      <c r="CT7" s="24">
        <v>82.83</v>
      </c>
      <c r="CU7" s="24">
        <v>69.38</v>
      </c>
      <c r="CV7" s="24">
        <v>70.39</v>
      </c>
      <c r="CW7" s="24">
        <v>58.94</v>
      </c>
      <c r="CX7" s="24">
        <v>87.13</v>
      </c>
      <c r="CY7" s="24">
        <v>87.5</v>
      </c>
      <c r="CZ7" s="24">
        <v>87.94</v>
      </c>
      <c r="DA7" s="24">
        <v>88.6</v>
      </c>
      <c r="DB7" s="24">
        <v>89.07</v>
      </c>
      <c r="DC7" s="24">
        <v>95.95</v>
      </c>
      <c r="DD7" s="24">
        <v>95.96</v>
      </c>
      <c r="DE7" s="24">
        <v>95.73</v>
      </c>
      <c r="DF7" s="24">
        <v>96.1</v>
      </c>
      <c r="DG7" s="24">
        <v>96.61</v>
      </c>
      <c r="DH7" s="24">
        <v>95.91</v>
      </c>
      <c r="DI7" s="24">
        <v>5.95</v>
      </c>
      <c r="DJ7" s="24">
        <v>8.73</v>
      </c>
      <c r="DK7" s="24">
        <v>11.42</v>
      </c>
      <c r="DL7" s="24">
        <v>14.14</v>
      </c>
      <c r="DM7" s="24">
        <v>16.84</v>
      </c>
      <c r="DN7" s="24">
        <v>8.5500000000000007</v>
      </c>
      <c r="DO7" s="24">
        <v>20.23</v>
      </c>
      <c r="DP7" s="24">
        <v>22.34</v>
      </c>
      <c r="DQ7" s="24">
        <v>24.65</v>
      </c>
      <c r="DR7" s="24">
        <v>24.87</v>
      </c>
      <c r="DS7" s="24">
        <v>41.09</v>
      </c>
      <c r="DT7" s="24">
        <v>6.24</v>
      </c>
      <c r="DU7" s="24">
        <v>5.6</v>
      </c>
      <c r="DV7" s="24">
        <v>6.14</v>
      </c>
      <c r="DW7" s="24">
        <v>6.06</v>
      </c>
      <c r="DX7" s="24">
        <v>5.23</v>
      </c>
      <c r="DY7" s="24">
        <v>2.41</v>
      </c>
      <c r="DZ7" s="24">
        <v>1.63</v>
      </c>
      <c r="EA7" s="24">
        <v>1.94</v>
      </c>
      <c r="EB7" s="24">
        <v>2.42</v>
      </c>
      <c r="EC7" s="24">
        <v>3</v>
      </c>
      <c r="ED7" s="24">
        <v>8.68</v>
      </c>
      <c r="EE7" s="24">
        <v>0.52</v>
      </c>
      <c r="EF7" s="24">
        <v>0.65</v>
      </c>
      <c r="EG7" s="24">
        <v>0.35</v>
      </c>
      <c r="EH7" s="24">
        <v>0.21</v>
      </c>
      <c r="EI7" s="24">
        <v>0.11</v>
      </c>
      <c r="EJ7" s="24">
        <v>0.12</v>
      </c>
      <c r="EK7" s="24">
        <v>0.12</v>
      </c>
      <c r="EL7" s="24">
        <v>0.35</v>
      </c>
      <c r="EM7" s="24">
        <v>0.1</v>
      </c>
      <c r="EN7" s="24">
        <v>1.51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小森　稔子</cp:lastModifiedBy>
  <cp:lastPrinted>2025-02-10T01:53:27Z</cp:lastPrinted>
  <dcterms:created xsi:type="dcterms:W3CDTF">2025-01-24T07:04:12Z</dcterms:created>
  <dcterms:modified xsi:type="dcterms:W3CDTF">2025-04-01T05:47:01Z</dcterms:modified>
  <cp:category/>
</cp:coreProperties>
</file>