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23 羽曳野市○◎\"/>
    </mc:Choice>
  </mc:AlternateContent>
  <xr:revisionPtr revIDLastSave="0" documentId="13_ncr:1_{3254DB4A-8EB9-41E2-85F9-1DA5F41A29C0}"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AM34" i="10"/>
  <c r="AM35" i="10" s="1"/>
  <c r="CO34" i="10" l="1"/>
  <c r="CO35" i="10" s="1"/>
  <c r="CO36" i="10" s="1"/>
</calcChain>
</file>

<file path=xl/sharedStrings.xml><?xml version="1.0" encoding="utf-8"?>
<sst xmlns="http://schemas.openxmlformats.org/spreadsheetml/2006/main" count="1101" uniqueCount="563">
  <si>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</si>
  <si>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</si>
  <si>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</si>
  <si>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</si>
  <si>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</si>
  <si>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</si>
  <si>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</si>
  <si>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</si>
  <si>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</si>
  <si>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</si>
  <si>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</si>
  <si>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</si>
  <si>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</si>
  <si>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</si>
  <si>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</si>
  <si>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</si>
  <si>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</si>
  <si>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</si>
  <si>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</si>
  <si>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</si>
  <si>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</si>
  <si>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</si>
  <si>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</si>
  <si>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</si>
  <si>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</si>
  <si>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</si>
  <si>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</si>
  <si>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</si>
  <si>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</si>
  <si>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</si>
  <si>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</si>
  <si>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</si>
  <si>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</si>
  <si>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</si>
  <si>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</si>
  <si>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</si>
  <si>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</si>
  <si>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</si>
  <si>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</si>
  <si>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</si>
  <si>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</si>
  <si>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</si>
  <si>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</si>
  <si>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</si>
  <si>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</si>
  <si>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</si>
  <si>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</si>
  <si>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</si>
  <si>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</si>
  <si>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</si>
  <si>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</si>
  <si>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</si>
  <si>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</si>
  <si>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</si>
  <si>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</si>
  <si>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</si>
  <si>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</si>
  <si>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</si>
  <si>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</si>
  <si>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</si>
  <si>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</si>
  <si>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</si>
  <si>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</si>
  <si>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</si>
  <si>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</si>
  <si>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</si>
  <si>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</si>
  <si>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</si>
  <si>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</si>
  <si>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</si>
  <si>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</si>
  <si>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</si>
  <si>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</si>
  <si>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</si>
  <si>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</si>
  <si>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</si>
  <si>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</si>
  <si>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</si>
  <si>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</si>
  <si>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</si>
  <si>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</si>
  <si>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</si>
  <si>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</si>
  <si>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</si>
  <si>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</si>
  <si>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</si>
  <si>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</si>
  <si>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</si>
  <si>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</si>
  <si>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</si>
  <si>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</si>
  <si>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</si>
  <si>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</si>
  <si>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</si>
  <si>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</si>
  <si>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</si>
  <si>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</si>
  <si>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</si>
  <si>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</si>
  <si>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</si>
  <si>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</si>
  <si>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</si>
  <si>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</si>
  <si>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</si>
  <si>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</si>
  <si>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</si>
  <si>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</si>
  <si>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</si>
  <si>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</si>
  <si>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</si>
  <si>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</si>
  <si>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</si>
  <si>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</si>
  <si>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</si>
  <si>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</si>
  <si>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</si>
  <si>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</si>
  <si>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</si>
  <si>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</si>
  <si>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</si>
  <si>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</si>
  <si>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</si>
  <si>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</si>
  <si>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</si>
  <si>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</si>
  <si>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</si>
  <si>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</si>
  <si>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</si>
  <si>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</si>
  <si>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</si>
  <si>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</si>
  <si>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</si>
  <si>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</si>
  <si>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</si>
  <si>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</si>
  <si>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</si>
  <si>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</si>
  <si>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</si>
  <si>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</si>
  <si>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</si>
  <si>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</si>
  <si>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</si>
  <si>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</si>
  <si>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</si>
  <si>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</si>
  <si>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</si>
  <si>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</si>
  <si>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</si>
  <si>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</si>
  <si>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</si>
  <si>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</si>
  <si>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</si>
  <si>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</si>
  <si>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</si>
  <si>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</si>
  <si>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</si>
  <si>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</si>
  <si>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</si>
  <si>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</si>
  <si>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</si>
  <si>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</si>
  <si>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</si>
  <si>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</si>
  <si>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</si>
  <si>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</si>
  <si>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</si>
  <si>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</si>
  <si>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</si>
  <si>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</si>
  <si>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</si>
  <si>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</si>
  <si>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</si>
  <si>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</si>
  <si>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</si>
  <si>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</si>
  <si>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</si>
  <si>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</si>
  <si>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</si>
  <si>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</si>
  <si>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</si>
  <si>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</si>
  <si>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</si>
  <si>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</si>
  <si>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</si>
  <si>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</si>
  <si>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</si>
  <si>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</si>
  <si>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</si>
  <si>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</si>
  <si>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</si>
  <si>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</si>
  <si>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</si>
  <si>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</si>
  <si>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</si>
  <si>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</si>
  <si>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</si>
  <si>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</si>
  <si>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</si>
  <si>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</si>
  <si>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</si>
  <si>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</si>
  <si>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</si>
  <si>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</si>
  <si>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大阪府羽曳野市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</si>
  <si>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</si>
  <si>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</si>
  <si>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</si>
  <si>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</si>
  <si>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</si>
  <si>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</si>
  <si>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</si>
  <si>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</si>
  <si>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</si>
  <si>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</si>
  <si>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</si>
  <si>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</si>
  <si>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</si>
  <si>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</si>
  <si>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</si>
  <si>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</si>
  <si>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</si>
  <si>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</si>
  <si>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</si>
  <si>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</si>
  <si>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</si>
  <si>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</si>
  <si>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</si>
  <si>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</si>
  <si>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</si>
  <si>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</si>
  <si>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</si>
  <si>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</si>
  <si>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</si>
  <si>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</si>
  <si>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</si>
  <si>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</si>
  <si>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</si>
  <si>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</si>
  <si>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</si>
  <si>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</si>
  <si>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</si>
  <si>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</si>
  <si>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</si>
  <si>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</si>
  <si>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</si>
  <si>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</si>
  <si>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</si>
  <si>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</si>
  <si>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</si>
  <si>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</si>
  <si>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</si>
  <si>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</si>
  <si>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</si>
  <si>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</si>
  <si>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</si>
  <si>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</si>
  <si>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</si>
  <si>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</si>
  <si>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</si>
  <si>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</si>
  <si>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</si>
  <si>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</si>
  <si>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</si>
  <si>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</si>
  <si>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</si>
  <si>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</si>
  <si>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</si>
  <si>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</si>
  <si>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</si>
  <si>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</si>
  <si>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</si>
  <si>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</si>
  <si>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</si>
  <si>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</si>
  <si>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</si>
  <si>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</si>
  <si>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</si>
  <si>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</si>
  <si>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</si>
  <si>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</si>
  <si>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</si>
  <si>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</si>
  <si>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</si>
  <si>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</si>
  <si>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</si>
  <si>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</si>
  <si>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</si>
  <si>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</si>
  <si>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</si>
  <si>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</si>
  <si>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</si>
  <si>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</si>
  <si>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</si>
  <si>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</si>
  <si>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</si>
  <si>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</si>
  <si>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</si>
  <si>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</si>
  <si>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</si>
  <si>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</si>
  <si>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</si>
  <si>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</si>
  <si>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</si>
  <si>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</si>
  <si>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</si>
  <si>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</si>
  <si>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</si>
  <si>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</si>
  <si>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</si>
  <si>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</si>
  <si>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</si>
  <si>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</si>
  <si>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</si>
  <si>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</si>
  <si>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</si>
  <si>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</si>
  <si>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</si>
  <si>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</si>
  <si>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</si>
  <si>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</si>
  <si>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</si>
  <si>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</si>
  <si>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</si>
  <si>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</si>
  <si>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</si>
  <si>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</si>
  <si>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</si>
  <si>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</si>
  <si>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</si>
  <si>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</si>
  <si>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</si>
  <si>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</si>
  <si>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</si>
  <si>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</si>
  <si>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</si>
  <si>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</si>
  <si>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</si>
  <si>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</si>
  <si>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</si>
  <si>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</si>
  <si>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</si>
  <si>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</si>
  <si>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</si>
  <si>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</si>
  <si>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</si>
  <si>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</si>
  <si>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</si>
  <si>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</si>
  <si>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</si>
  <si>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</si>
  <si>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</si>
  <si>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</si>
  <si>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</si>
  <si>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</si>
  <si>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大阪府羽曳野市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</si>
  <si>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</si>
  <si>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</si>
  <si>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</si>
  <si>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</si>
  <si>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</si>
  <si>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</si>
  <si>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</si>
  <si>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</si>
  <si>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</si>
  <si>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</si>
  <si>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</si>
  <si>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</si>
  <si>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</si>
  <si>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</si>
  <si>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</si>
  <si>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</si>
  <si>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</si>
  <si>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</si>
  <si>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</si>
  <si>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</si>
  <si>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</si>
  <si>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</si>
  <si>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</si>
  <si>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</si>
  <si>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</si>
  <si>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</si>
  <si>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</si>
  <si>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</si>
  <si>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</si>
  <si>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</si>
  <si>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</si>
  <si>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</si>
  <si>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</si>
  <si>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</si>
  <si>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</si>
  <si>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</si>
  <si>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</si>
  <si>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</si>
  <si>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</si>
  <si>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</si>
  <si>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</si>
  <si>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</si>
  <si>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</si>
  <si>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</si>
  <si>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</si>
  <si>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</si>
  <si>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</si>
  <si>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</si>
  <si>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</si>
  <si>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</si>
  <si>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</si>
  <si>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</si>
  <si>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</si>
  <si>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</si>
  <si>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</si>
  <si>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</si>
  <si>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</si>
  <si>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</si>
  <si>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</si>
  <si>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</si>
  <si>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</si>
  <si>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</si>
  <si>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</si>
  <si>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</si>
  <si>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</si>
  <si>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</si>
  <si>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</si>
  <si>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</si>
  <si>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</si>
  <si>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</si>
  <si>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</si>
  <si>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</si>
  <si>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</si>
  <si>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</si>
  <si>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</si>
  <si>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</si>
  <si>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</si>
  <si>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</si>
  <si>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</si>
  <si>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</si>
  <si>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</si>
  <si>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</si>
  <si>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</si>
  <si>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</si>
  <si>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</si>
  <si>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</si>
  <si>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</si>
  <si>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</si>
  <si>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</si>
  <si>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</si>
  <si>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</si>
  <si>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</si>
  <si>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</si>
  <si>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</si>
  <si>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</si>
  <si>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</si>
  <si>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</si>
  <si>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</si>
  <si>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</si>
  <si>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</si>
  <si>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</si>
  <si>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</si>
  <si>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</si>
  <si>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</si>
  <si>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</si>
  <si>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</si>
  <si>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</si>
  <si>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</si>
  <si>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</si>
  <si>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</si>
  <si>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</si>
  <si>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</si>
  <si>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</si>
  <si>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</si>
  <si>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</si>
  <si>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</si>
  <si>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</si>
  <si>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</si>
  <si>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</si>
  <si>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</si>
  <si>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</si>
  <si>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</si>
  <si>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</si>
  <si>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</si>
  <si>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</si>
  <si>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</si>
  <si>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</si>
  <si>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</si>
  <si>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</si>
  <si>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</si>
  <si>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</si>
  <si>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</si>
  <si>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</si>
  <si>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</si>
  <si>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</si>
  <si>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</si>
  <si>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</si>
  <si>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</si>
  <si>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</si>
  <si>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</si>
  <si>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</si>
  <si>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</si>
  <si>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</si>
  <si>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</si>
  <si>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</si>
  <si>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</si>
  <si>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</si>
  <si>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</si>
  <si>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</si>
  <si>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</si>
  <si>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</si>
  <si>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</si>
  <si>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</si>
  <si>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</si>
  <si>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</si>
  <si>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</si>
  <si>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</si>
  <si>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</si>
  <si>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</si>
  <si>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</si>
  <si>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</si>
  <si>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</si>
  <si>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</si>
  <si>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</si>
  <si>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</si>
  <si>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</si>
  <si>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</si>
  <si>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</si>
  <si>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</si>
  <si>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</si>
  <si>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</si>
  <si>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</si>
  <si>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</si>
  <si>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</si>
  <si>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</si>
  <si>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</si>
  <si>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</si>
  <si>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1.49</t>
  </si>
  <si>
    <t>水道事業会計</t>
  </si>
  <si>
    <t>一般会計</t>
  </si>
  <si>
    <t>後期高齢者医療特別会計</t>
  </si>
  <si>
    <t>介護保険特別会計</t>
  </si>
  <si>
    <t>国民健康保険特別会計</t>
  </si>
  <si>
    <t>下水道事業会計</t>
  </si>
  <si>
    <t>土地取得特別会計</t>
  </si>
  <si>
    <t>と畜場特別会計</t>
  </si>
  <si>
    <t>その他会計（赤字）</t>
  </si>
  <si>
    <t>その他会計（黒字）</t>
  </si>
  <si>
    <t>R01</t>
    <phoneticPr fontId="5"/>
  </si>
  <si>
    <t>R02</t>
    <phoneticPr fontId="5"/>
  </si>
  <si>
    <t>R03</t>
    <phoneticPr fontId="5"/>
  </si>
  <si>
    <t>R04</t>
    <phoneticPr fontId="5"/>
  </si>
  <si>
    <t>R05</t>
    <phoneticPr fontId="5"/>
  </si>
  <si>
    <t>公共施設整備基金</t>
    <phoneticPr fontId="5"/>
  </si>
  <si>
    <t>羽曳野市ファイン推進基金</t>
    <phoneticPr fontId="10"/>
  </si>
  <si>
    <t>ふるさと羽曳野まちづくり基金</t>
    <phoneticPr fontId="10"/>
  </si>
  <si>
    <t>羽曳野市公営住宅整備基金</t>
    <phoneticPr fontId="10"/>
  </si>
  <si>
    <t>羽曳野市教育振興基金</t>
    <phoneticPr fontId="10"/>
  </si>
  <si>
    <t>柏羽藤環境事業組合</t>
    <rPh sb="0" eb="1">
      <t>カシワ</t>
    </rPh>
    <rPh sb="1" eb="2">
      <t>ハネ</t>
    </rPh>
    <rPh sb="2" eb="3">
      <t>フジ</t>
    </rPh>
    <rPh sb="3" eb="5">
      <t>カンキョウ</t>
    </rPh>
    <rPh sb="5" eb="7">
      <t>ジギョウ</t>
    </rPh>
    <rPh sb="7" eb="9">
      <t>クミアイ</t>
    </rPh>
    <phoneticPr fontId="10"/>
  </si>
  <si>
    <t>大阪南消防組合</t>
    <rPh sb="0" eb="2">
      <t>オオサカ</t>
    </rPh>
    <rPh sb="2" eb="3">
      <t>ミナミ</t>
    </rPh>
    <rPh sb="3" eb="5">
      <t>ショウボウ</t>
    </rPh>
    <rPh sb="5" eb="7">
      <t>クミアイ</t>
    </rPh>
    <phoneticPr fontId="1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</si>
  <si>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</si>
  <si>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</si>
  <si>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</si>
  <si>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0"/>
  </si>
  <si>
    <t>-</t>
    <phoneticPr fontId="2"/>
  </si>
  <si>
    <t>はびきのエル・エス</t>
  </si>
  <si>
    <t>みのりの里</t>
    <rPh sb="4" eb="5">
      <t>サト</t>
    </rPh>
    <phoneticPr fontId="10"/>
  </si>
  <si>
    <t>大阪はびきの観光局</t>
    <rPh sb="0" eb="2">
      <t>オオサカ</t>
    </rPh>
    <rPh sb="6" eb="8">
      <t>カンコウ</t>
    </rPh>
    <rPh sb="8" eb="9">
      <t>キョク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</si>
</sst>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485E-4B50-9675-C2746C9970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21323</c:v>
                </c:pt>
                <c:pt idx="1">
                  <c:v>20697</c:v>
                </c:pt>
                <c:pt idx="2">
                  <c:v>19632</c:v>
                </c:pt>
                <c:pt idx="3">
                  <c:v>24370</c:v>
                </c:pt>
                <c:pt idx="4">
                  <c:v>13677</c:v>
                </c:pt>
              </c:numCache>
            </c:numRef>
          </c:val>
          <c:smooth val="0"/>
          <c:extLst>
            <c:ext xmlns:c16="http://schemas.microsoft.com/office/drawing/2014/chart" uri="{C3380CC4-5D6E-409C-BE32-E72D297353CC}">
              <c16:uniqueId val="{00000001-485E-4B50-9675-C2746C9970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1.54</c:v>
                </c:pt>
                <c:pt idx="1">
                  <c:v>0.43</c:v>
                </c:pt>
                <c:pt idx="2">
                  <c:v>2.2999999999999998</c:v>
                </c:pt>
                <c:pt idx="3">
                  <c:v>0.44</c:v>
                </c:pt>
                <c:pt idx="4">
                  <c:v>0.43</c:v>
                </c:pt>
              </c:numCache>
            </c:numRef>
          </c:val>
          <c:extLst>
            <c:ext xmlns:c16="http://schemas.microsoft.com/office/drawing/2014/chart" uri="{C3380CC4-5D6E-409C-BE32-E72D297353CC}">
              <c16:uniqueId val="{00000000-3F6C-45B1-86D0-A096C42906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15.85</c:v>
                </c:pt>
                <c:pt idx="1">
                  <c:v>16.5</c:v>
                </c:pt>
                <c:pt idx="2">
                  <c:v>19.62</c:v>
                </c:pt>
                <c:pt idx="3">
                  <c:v>20.58</c:v>
                </c:pt>
                <c:pt idx="4">
                  <c:v>19.93</c:v>
                </c:pt>
              </c:numCache>
            </c:numRef>
          </c:val>
          <c:extLst>
            <c:ext xmlns:c16="http://schemas.microsoft.com/office/drawing/2014/chart" uri="{C3380CC4-5D6E-409C-BE32-E72D297353CC}">
              <c16:uniqueId val="{00000001-3F6C-45B1-86D0-A096C42906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1.54</c:v>
                </c:pt>
                <c:pt idx="1">
                  <c:v>0.01</c:v>
                </c:pt>
                <c:pt idx="2">
                  <c:v>5.61</c:v>
                </c:pt>
                <c:pt idx="3">
                  <c:v>-1.49</c:v>
                </c:pt>
                <c:pt idx="4">
                  <c:v>2.21</c:v>
                </c:pt>
              </c:numCache>
            </c:numRef>
          </c:val>
          <c:smooth val="0"/>
          <c:extLst>
            <c:ext xmlns:c16="http://schemas.microsoft.com/office/drawing/2014/chart" uri="{C3380CC4-5D6E-409C-BE32-E72D297353CC}">
              <c16:uniqueId val="{00000002-3F6C-45B1-86D0-A096C42906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7B-4C68-B460-B33E88D1E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7B-4C68-B460-B33E88D1E220}"/>
            </c:ext>
          </c:extLst>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E7B-4C68-B460-B33E88D1E220}"/>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7B-4C68-B460-B33E88D1E220}"/>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0.1</c:v>
                </c:pt>
              </c:numCache>
            </c:numRef>
          </c:val>
          <c:extLst>
            <c:ext xmlns:c16="http://schemas.microsoft.com/office/drawing/2014/chart" uri="{C3380CC4-5D6E-409C-BE32-E72D297353CC}">
              <c16:uniqueId val="{00000004-1E7B-4C68-B460-B33E88D1E22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0.81</c:v>
                </c:pt>
                <c:pt idx="4">
                  <c:v>#N/A</c:v>
                </c:pt>
                <c:pt idx="5">
                  <c:v>0.69</c:v>
                </c:pt>
                <c:pt idx="6">
                  <c:v>#N/A</c:v>
                </c:pt>
                <c:pt idx="7">
                  <c:v>0.41</c:v>
                </c:pt>
                <c:pt idx="8">
                  <c:v>#N/A</c:v>
                </c:pt>
                <c:pt idx="9">
                  <c:v>0.11</c:v>
                </c:pt>
              </c:numCache>
            </c:numRef>
          </c:val>
          <c:extLst>
            <c:ext xmlns:c16="http://schemas.microsoft.com/office/drawing/2014/chart" uri="{C3380CC4-5D6E-409C-BE32-E72D297353CC}">
              <c16:uniqueId val="{00000005-1E7B-4C68-B460-B33E88D1E22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c:v>
                </c:pt>
                <c:pt idx="2">
                  <c:v>#N/A</c:v>
                </c:pt>
                <c:pt idx="3">
                  <c:v>1.91</c:v>
                </c:pt>
                <c:pt idx="4">
                  <c:v>#N/A</c:v>
                </c:pt>
                <c:pt idx="5">
                  <c:v>0.8</c:v>
                </c:pt>
                <c:pt idx="6">
                  <c:v>#N/A</c:v>
                </c:pt>
                <c:pt idx="7">
                  <c:v>0.71</c:v>
                </c:pt>
                <c:pt idx="8">
                  <c:v>#N/A</c:v>
                </c:pt>
                <c:pt idx="9">
                  <c:v>0.12</c:v>
                </c:pt>
              </c:numCache>
            </c:numRef>
          </c:val>
          <c:extLst>
            <c:ext xmlns:c16="http://schemas.microsoft.com/office/drawing/2014/chart" uri="{C3380CC4-5D6E-409C-BE32-E72D297353CC}">
              <c16:uniqueId val="{00000006-1E7B-4C68-B460-B33E88D1E220}"/>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0.24</c:v>
                </c:pt>
                <c:pt idx="4">
                  <c:v>#N/A</c:v>
                </c:pt>
                <c:pt idx="5">
                  <c:v>0.24</c:v>
                </c:pt>
                <c:pt idx="6">
                  <c:v>#N/A</c:v>
                </c:pt>
                <c:pt idx="7">
                  <c:v>0.26</c:v>
                </c:pt>
                <c:pt idx="8">
                  <c:v>#N/A</c:v>
                </c:pt>
                <c:pt idx="9">
                  <c:v>0.27</c:v>
                </c:pt>
              </c:numCache>
            </c:numRef>
          </c:val>
          <c:extLst>
            <c:ext xmlns:c16="http://schemas.microsoft.com/office/drawing/2014/chart" uri="{C3380CC4-5D6E-409C-BE32-E72D297353CC}">
              <c16:uniqueId val="{00000007-1E7B-4C68-B460-B33E88D1E2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1.54</c:v>
                </c:pt>
                <c:pt idx="2">
                  <c:v>#N/A</c:v>
                </c:pt>
                <c:pt idx="3">
                  <c:v>0.43</c:v>
                </c:pt>
                <c:pt idx="4">
                  <c:v>#N/A</c:v>
                </c:pt>
                <c:pt idx="5">
                  <c:v>2.29</c:v>
                </c:pt>
                <c:pt idx="6">
                  <c:v>#N/A</c:v>
                </c:pt>
                <c:pt idx="7">
                  <c:v>0.43</c:v>
                </c:pt>
                <c:pt idx="8">
                  <c:v>#N/A</c:v>
                </c:pt>
                <c:pt idx="9">
                  <c:v>0.42</c:v>
                </c:pt>
              </c:numCache>
            </c:numRef>
          </c:val>
          <c:extLst>
            <c:ext xmlns:c16="http://schemas.microsoft.com/office/drawing/2014/chart" uri="{C3380CC4-5D6E-409C-BE32-E72D297353CC}">
              <c16:uniqueId val="{00000008-1E7B-4C68-B460-B33E88D1E2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14.08</c:v>
                </c:pt>
                <c:pt idx="2">
                  <c:v>#N/A</c:v>
                </c:pt>
                <c:pt idx="3">
                  <c:v>13.13</c:v>
                </c:pt>
                <c:pt idx="4">
                  <c:v>#N/A</c:v>
                </c:pt>
                <c:pt idx="5">
                  <c:v>12.74</c:v>
                </c:pt>
                <c:pt idx="6">
                  <c:v>#N/A</c:v>
                </c:pt>
                <c:pt idx="7">
                  <c:v>12.61</c:v>
                </c:pt>
                <c:pt idx="8">
                  <c:v>#N/A</c:v>
                </c:pt>
                <c:pt idx="9">
                  <c:v>9.4499999999999993</c:v>
                </c:pt>
              </c:numCache>
            </c:numRef>
          </c:val>
          <c:extLst>
            <c:ext xmlns:c16="http://schemas.microsoft.com/office/drawing/2014/chart" uri="{C3380CC4-5D6E-409C-BE32-E72D297353CC}">
              <c16:uniqueId val="{00000009-1E7B-4C68-B460-B33E88D1E2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3996</c:v>
                </c:pt>
                <c:pt idx="5">
                  <c:v>3964</c:v>
                </c:pt>
                <c:pt idx="8">
                  <c:v>3938</c:v>
                </c:pt>
                <c:pt idx="11">
                  <c:v>3855</c:v>
                </c:pt>
                <c:pt idx="14">
                  <c:v>3822</c:v>
                </c:pt>
              </c:numCache>
            </c:numRef>
          </c:val>
          <c:extLst>
            <c:ext xmlns:c16="http://schemas.microsoft.com/office/drawing/2014/chart" uri="{C3380CC4-5D6E-409C-BE32-E72D297353CC}">
              <c16:uniqueId val="{00000000-68AD-48D2-B508-22CE6F65B9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AD-48D2-B508-22CE6F65B9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AD-48D2-B508-22CE6F65B9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144</c:v>
                </c:pt>
                <c:pt idx="3">
                  <c:v>120</c:v>
                </c:pt>
                <c:pt idx="6">
                  <c:v>143</c:v>
                </c:pt>
                <c:pt idx="9">
                  <c:v>164</c:v>
                </c:pt>
                <c:pt idx="12">
                  <c:v>186</c:v>
                </c:pt>
              </c:numCache>
            </c:numRef>
          </c:val>
          <c:extLst>
            <c:ext xmlns:c16="http://schemas.microsoft.com/office/drawing/2014/chart" uri="{C3380CC4-5D6E-409C-BE32-E72D297353CC}">
              <c16:uniqueId val="{00000003-68AD-48D2-B508-22CE6F65B9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1242</c:v>
                </c:pt>
                <c:pt idx="3">
                  <c:v>1186</c:v>
                </c:pt>
                <c:pt idx="6">
                  <c:v>1136</c:v>
                </c:pt>
                <c:pt idx="9">
                  <c:v>1220</c:v>
                </c:pt>
                <c:pt idx="12">
                  <c:v>1087</c:v>
                </c:pt>
              </c:numCache>
            </c:numRef>
          </c:val>
          <c:extLst>
            <c:ext xmlns:c16="http://schemas.microsoft.com/office/drawing/2014/chart" uri="{C3380CC4-5D6E-409C-BE32-E72D297353CC}">
              <c16:uniqueId val="{00000004-68AD-48D2-B508-22CE6F65B9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D-48D2-B508-22CE6F65B9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AD-48D2-B508-22CE6F65B9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3488</c:v>
                </c:pt>
                <c:pt idx="3">
                  <c:v>3396</c:v>
                </c:pt>
                <c:pt idx="6">
                  <c:v>3335</c:v>
                </c:pt>
                <c:pt idx="9">
                  <c:v>3451</c:v>
                </c:pt>
                <c:pt idx="12">
                  <c:v>3436</c:v>
                </c:pt>
              </c:numCache>
            </c:numRef>
          </c:val>
          <c:extLst>
            <c:ext xmlns:c16="http://schemas.microsoft.com/office/drawing/2014/chart" uri="{C3380CC4-5D6E-409C-BE32-E72D297353CC}">
              <c16:uniqueId val="{00000007-68AD-48D2-B508-22CE6F65B9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878</c:v>
                </c:pt>
                <c:pt idx="2">
                  <c:v>#N/A</c:v>
                </c:pt>
                <c:pt idx="3">
                  <c:v>#N/A</c:v>
                </c:pt>
                <c:pt idx="4">
                  <c:v>738</c:v>
                </c:pt>
                <c:pt idx="5">
                  <c:v>#N/A</c:v>
                </c:pt>
                <c:pt idx="6">
                  <c:v>#N/A</c:v>
                </c:pt>
                <c:pt idx="7">
                  <c:v>676</c:v>
                </c:pt>
                <c:pt idx="8">
                  <c:v>#N/A</c:v>
                </c:pt>
                <c:pt idx="9">
                  <c:v>#N/A</c:v>
                </c:pt>
                <c:pt idx="10">
                  <c:v>980</c:v>
                </c:pt>
                <c:pt idx="11">
                  <c:v>#N/A</c:v>
                </c:pt>
                <c:pt idx="12">
                  <c:v>#N/A</c:v>
                </c:pt>
                <c:pt idx="13">
                  <c:v>887</c:v>
                </c:pt>
                <c:pt idx="14">
                  <c:v>#N/A</c:v>
                </c:pt>
              </c:numCache>
            </c:numRef>
          </c:val>
          <c:smooth val="0"/>
          <c:extLst>
            <c:ext xmlns:c16="http://schemas.microsoft.com/office/drawing/2014/chart" uri="{C3380CC4-5D6E-409C-BE32-E72D297353CC}">
              <c16:uniqueId val="{00000008-68AD-48D2-B508-22CE6F65B9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39279</c:v>
                </c:pt>
                <c:pt idx="5">
                  <c:v>38873</c:v>
                </c:pt>
                <c:pt idx="8">
                  <c:v>37843</c:v>
                </c:pt>
                <c:pt idx="11">
                  <c:v>36486</c:v>
                </c:pt>
                <c:pt idx="14">
                  <c:v>34912</c:v>
                </c:pt>
              </c:numCache>
            </c:numRef>
          </c:val>
          <c:extLst>
            <c:ext xmlns:c16="http://schemas.microsoft.com/office/drawing/2014/chart" uri="{C3380CC4-5D6E-409C-BE32-E72D297353CC}">
              <c16:uniqueId val="{00000000-CD9C-4C39-93CC-E44F63D931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12950</c:v>
                </c:pt>
                <c:pt idx="5">
                  <c:v>12479</c:v>
                </c:pt>
                <c:pt idx="8">
                  <c:v>12434</c:v>
                </c:pt>
                <c:pt idx="11">
                  <c:v>12220</c:v>
                </c:pt>
                <c:pt idx="14">
                  <c:v>12063</c:v>
                </c:pt>
              </c:numCache>
            </c:numRef>
          </c:val>
          <c:extLst>
            <c:ext xmlns:c16="http://schemas.microsoft.com/office/drawing/2014/chart" uri="{C3380CC4-5D6E-409C-BE32-E72D297353CC}">
              <c16:uniqueId val="{00000001-CD9C-4C39-93CC-E44F63D931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7795</c:v>
                </c:pt>
                <c:pt idx="5">
                  <c:v>8337</c:v>
                </c:pt>
                <c:pt idx="8">
                  <c:v>8735</c:v>
                </c:pt>
                <c:pt idx="11">
                  <c:v>7788</c:v>
                </c:pt>
                <c:pt idx="14">
                  <c:v>8559</c:v>
                </c:pt>
              </c:numCache>
            </c:numRef>
          </c:val>
          <c:extLst>
            <c:ext xmlns:c16="http://schemas.microsoft.com/office/drawing/2014/chart" uri="{C3380CC4-5D6E-409C-BE32-E72D297353CC}">
              <c16:uniqueId val="{00000002-CD9C-4C39-93CC-E44F63D931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9C-4C39-93CC-E44F63D931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9C-4C39-93CC-E44F63D931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9C-4C39-93CC-E44F63D931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4485</c:v>
                </c:pt>
                <c:pt idx="3">
                  <c:v>4456</c:v>
                </c:pt>
                <c:pt idx="6">
                  <c:v>4482</c:v>
                </c:pt>
                <c:pt idx="9">
                  <c:v>4469</c:v>
                </c:pt>
                <c:pt idx="12">
                  <c:v>4576</c:v>
                </c:pt>
              </c:numCache>
            </c:numRef>
          </c:val>
          <c:extLst>
            <c:ext xmlns:c16="http://schemas.microsoft.com/office/drawing/2014/chart" uri="{C3380CC4-5D6E-409C-BE32-E72D297353CC}">
              <c16:uniqueId val="{00000006-CD9C-4C39-93CC-E44F63D931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1012</c:v>
                </c:pt>
                <c:pt idx="3">
                  <c:v>1089</c:v>
                </c:pt>
                <c:pt idx="6">
                  <c:v>1100</c:v>
                </c:pt>
                <c:pt idx="9">
                  <c:v>1086</c:v>
                </c:pt>
                <c:pt idx="12">
                  <c:v>1844</c:v>
                </c:pt>
              </c:numCache>
            </c:numRef>
          </c:val>
          <c:extLst>
            <c:ext xmlns:c16="http://schemas.microsoft.com/office/drawing/2014/chart" uri="{C3380CC4-5D6E-409C-BE32-E72D297353CC}">
              <c16:uniqueId val="{00000007-CD9C-4C39-93CC-E44F63D931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19733</c:v>
                </c:pt>
                <c:pt idx="3">
                  <c:v>18844</c:v>
                </c:pt>
                <c:pt idx="6">
                  <c:v>17879</c:v>
                </c:pt>
                <c:pt idx="9">
                  <c:v>17209</c:v>
                </c:pt>
                <c:pt idx="12">
                  <c:v>16180</c:v>
                </c:pt>
              </c:numCache>
            </c:numRef>
          </c:val>
          <c:extLst>
            <c:ext xmlns:c16="http://schemas.microsoft.com/office/drawing/2014/chart" uri="{C3380CC4-5D6E-409C-BE32-E72D297353CC}">
              <c16:uniqueId val="{00000008-CD9C-4C39-93CC-E44F63D931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9C-4C39-93CC-E44F63D931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37272</c:v>
                </c:pt>
                <c:pt idx="3">
                  <c:v>36442</c:v>
                </c:pt>
                <c:pt idx="6">
                  <c:v>35548</c:v>
                </c:pt>
                <c:pt idx="9">
                  <c:v>34110</c:v>
                </c:pt>
                <c:pt idx="12">
                  <c:v>31299</c:v>
                </c:pt>
              </c:numCache>
            </c:numRef>
          </c:val>
          <c:extLst>
            <c:ext xmlns:c16="http://schemas.microsoft.com/office/drawing/2014/chart" uri="{C3380CC4-5D6E-409C-BE32-E72D297353CC}">
              <c16:uniqueId val="{0000000A-CD9C-4C39-93CC-E44F63D931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2479</c:v>
                </c:pt>
                <c:pt idx="2">
                  <c:v>#N/A</c:v>
                </c:pt>
                <c:pt idx="3">
                  <c:v>#N/A</c:v>
                </c:pt>
                <c:pt idx="4">
                  <c:v>1142</c:v>
                </c:pt>
                <c:pt idx="5">
                  <c:v>#N/A</c:v>
                </c:pt>
                <c:pt idx="6">
                  <c:v>#N/A</c:v>
                </c:pt>
                <c:pt idx="7">
                  <c:v>0</c:v>
                </c:pt>
                <c:pt idx="8">
                  <c:v>#N/A</c:v>
                </c:pt>
                <c:pt idx="9">
                  <c:v>#N/A</c:v>
                </c:pt>
                <c:pt idx="10">
                  <c:v>380</c:v>
                </c:pt>
                <c:pt idx="11">
                  <c:v>#N/A</c:v>
                </c:pt>
                <c:pt idx="12">
                  <c:v>#N/A</c:v>
                </c:pt>
                <c:pt idx="13">
                  <c:v>0</c:v>
                </c:pt>
                <c:pt idx="14">
                  <c:v>#N/A</c:v>
                </c:pt>
              </c:numCache>
            </c:numRef>
          </c:val>
          <c:smooth val="0"/>
          <c:extLst>
            <c:ext xmlns:c16="http://schemas.microsoft.com/office/drawing/2014/chart" uri="{C3380CC4-5D6E-409C-BE32-E72D297353CC}">
              <c16:uniqueId val="{0000000B-CD9C-4C39-93CC-E44F63D931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4857</c:v>
                </c:pt>
                <c:pt idx="1">
                  <c:v>4961</c:v>
                </c:pt>
                <c:pt idx="2">
                  <c:v>4917</c:v>
                </c:pt>
              </c:numCache>
            </c:numRef>
          </c:val>
          <c:extLst>
            <c:ext xmlns:c16="http://schemas.microsoft.com/office/drawing/2014/chart" uri="{C3380CC4-5D6E-409C-BE32-E72D297353CC}">
              <c16:uniqueId val="{00000000-BB56-44B8-A599-D2D3740449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591</c:v>
                </c:pt>
                <c:pt idx="1">
                  <c:v>591</c:v>
                </c:pt>
                <c:pt idx="2">
                  <c:v>1</c:v>
                </c:pt>
              </c:numCache>
            </c:numRef>
          </c:val>
          <c:extLst>
            <c:ext xmlns:c16="http://schemas.microsoft.com/office/drawing/2014/chart" uri="{C3380CC4-5D6E-409C-BE32-E72D297353CC}">
              <c16:uniqueId val="{00000001-BB56-44B8-A599-D2D3740449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2270</c:v>
                </c:pt>
                <c:pt idx="1">
                  <c:v>2688</c:v>
                </c:pt>
                <c:pt idx="2">
                  <c:v>2732</c:v>
                </c:pt>
              </c:numCache>
            </c:numRef>
          </c:val>
          <c:extLst>
            <c:ext xmlns:c16="http://schemas.microsoft.com/office/drawing/2014/chart" uri="{C3380CC4-5D6E-409C-BE32-E72D297353CC}">
              <c16:uniqueId val="{00000002-BB56-44B8-A599-D2D3740449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108,213
106,704
26.45
44,614,676
44,438,043
105,916
24,670,024
31,298,751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近年は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0.55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0.57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の間で推移しており、依然として、類似団体内平均値を下回っている。主な要因としては、高齢化等の影響により社会保障関係経費が増加傾向にあることや、収入面での市税をはじめとする自主財源の割合が低いことがあげられる。今後も事務の効率化により歳出経費の精査を図るとともに、地方税の徴収業務の強化等により歳入確保に努めて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市税収入等が増加したものの、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等の支出が増加したことにより前年度と比べ</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ポイント悪化した。依然として類似団体内平均値を上回る状況にあるため、今後も「行財政改革大綱」に基づき、歳出経費の精査及び歳入の確保を図るなど改善に向けた取組みを進めていく。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495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63</xdr:row>
      <xdr:rowOff>133604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8400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8400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5588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2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89679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人件費について、ごみ処理業務と消防業務を一部事務組合で行うなど、職員数の抑制に取り組んでいることから類似団体の中においても低い数値で推移している。物件費等を削減するために、予算編成において削減目標額を設定するなど、今後も行政サービスの向上を図りつつ、歳出経費の精査に努めて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3349</xdr:rowOff>
    </xdr:from>
    <xdr:to>
      <xdr:col>23</xdr:col>
      <xdr:colOff>133350</xdr:colOff>
      <xdr:row>82</xdr:row>
      <xdr:rowOff>30173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62249"/>
          <a:ext cx="8382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114219</xdr:rowOff>
    </xdr:from>
    <xdr:to>
      <xdr:col>19</xdr:col>
      <xdr:colOff>133350</xdr:colOff>
      <xdr:row>82</xdr:row>
      <xdr:rowOff>30173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1669"/>
          <a:ext cx="889000" cy="8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56615</xdr:rowOff>
    </xdr:from>
    <xdr:to>
      <xdr:col>15</xdr:col>
      <xdr:colOff>82550</xdr:colOff>
      <xdr:row>81</xdr:row>
      <xdr:rowOff>114219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44065"/>
          <a:ext cx="889000" cy="5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64666</xdr:rowOff>
    </xdr:from>
    <xdr:to>
      <xdr:col>11</xdr:col>
      <xdr:colOff>31750</xdr:colOff>
      <xdr:row>81</xdr:row>
      <xdr:rowOff>56615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80666"/>
          <a:ext cx="889000" cy="1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123999</xdr:rowOff>
    </xdr:from>
    <xdr:to>
      <xdr:col>23</xdr:col>
      <xdr:colOff>184150</xdr:colOff>
      <xdr:row>82</xdr:row>
      <xdr:rowOff>54149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140526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150823</xdr:rowOff>
    </xdr:from>
    <xdr:to>
      <xdr:col>19</xdr:col>
      <xdr:colOff>184150</xdr:colOff>
      <xdr:row>82</xdr:row>
      <xdr:rowOff>80973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91150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0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63419</xdr:rowOff>
    </xdr:from>
    <xdr:to>
      <xdr:col>15</xdr:col>
      <xdr:colOff>133350</xdr:colOff>
      <xdr:row>81</xdr:row>
      <xdr:rowOff>165019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5815</xdr:rowOff>
    </xdr:from>
    <xdr:to>
      <xdr:col>11</xdr:col>
      <xdr:colOff>82550</xdr:colOff>
      <xdr:row>81</xdr:row>
      <xdr:rowOff>107415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117592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13866</xdr:rowOff>
    </xdr:from>
    <xdr:to>
      <xdr:col>7</xdr:col>
      <xdr:colOff>31750</xdr:colOff>
      <xdr:row>80</xdr:row>
      <xdr:rowOff>115466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125643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管理職員を対象とした給料減額特例措置を廃止したことに伴い、ラスパイレス指数は令和３年度から高い水準が続いている。近隣市や国の動向などをふまえ、さらなる適正な給与体系の確保に努めていく。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118836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118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601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類似団体内平均値を下回る状態で推移しているが、近年は増加傾向にあるため、各課業務の見直しや効率的な人員配置を行い、職員数の適正管理に努めていく。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74613</xdr:rowOff>
    </xdr:from>
    <xdr:to>
      <xdr:col>81</xdr:col>
      <xdr:colOff>44450</xdr:colOff>
      <xdr:row>62</xdr:row>
      <xdr:rowOff>74613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74613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683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38418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22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42439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622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23813</xdr:rowOff>
    </xdr:from>
    <xdr:to>
      <xdr:col>81</xdr:col>
      <xdr:colOff>95250</xdr:colOff>
      <xdr:row>62</xdr:row>
      <xdr:rowOff>125413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40340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23813</xdr:rowOff>
    </xdr:from>
    <xdr:to>
      <xdr:col>77</xdr:col>
      <xdr:colOff>95250</xdr:colOff>
      <xdr:row>62</xdr:row>
      <xdr:rowOff>125413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159068</xdr:rowOff>
    </xdr:from>
    <xdr:to>
      <xdr:col>73</xdr:col>
      <xdr:colOff>44450</xdr:colOff>
      <xdr:row>62</xdr:row>
      <xdr:rowOff>89218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99395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93362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163089</xdr:rowOff>
    </xdr:from>
    <xdr:to>
      <xdr:col>64</xdr:col>
      <xdr:colOff>152400</xdr:colOff>
      <xdr:row>62</xdr:row>
      <xdr:rowOff>93239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103416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年度は前年度と比べ</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ポイント悪化した、主な要因としては、</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災害復旧費等に係る基準財政需要額が減少したほか、一部事務組合の地方債負担金が増加したこと</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などがあげられる。今後も適切な地方債発行管理に努めていく。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58057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149981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8158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116417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年度は前年度と比べ</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た。主な要因としては、臨時財政対策債償還費などの基準財政需要額算入見込額が減少した一方で、</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新発債の発行抑制等に伴い地方債残高が減少</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したことなどがあげられる。今後も将来負担の軽減に努め、財政の健全化を図っていく。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5987</xdr:rowOff>
    </xdr:from>
    <xdr:to>
      <xdr:col>68</xdr:col>
      <xdr:colOff>152400</xdr:colOff>
      <xdr:row>14</xdr:row>
      <xdr:rowOff>124913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06287"/>
          <a:ext cx="8890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62865</xdr:rowOff>
    </xdr:from>
    <xdr:to>
      <xdr:col>77</xdr:col>
      <xdr:colOff>95250</xdr:colOff>
      <xdr:row>13</xdr:row>
      <xdr:rowOff>164465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149242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7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41564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74113</xdr:rowOff>
    </xdr:from>
    <xdr:to>
      <xdr:col>64</xdr:col>
      <xdr:colOff>152400</xdr:colOff>
      <xdr:row>15</xdr:row>
      <xdr:rowOff>4263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160490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6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108,213
106,704
26.45
44,614,676
44,438,043
105,916
24,670,024
31,298,751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0.4</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ポイント減少した主な要因は、退職手当が減少したこと等がある。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類似団体平均を下回っている主な要因は、ごみ処理業務と消防業務を一部事務組合で行っていることや、「行財政改革大綱」等に基づく人件費抑制のための職員数削減や事務の効率化が一定の効果が出てきたことが挙げられ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今後も職員数の適正管理を行うことにより、人件費の推移を注視していく。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90441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前年度と同ポイントとなった。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類似団体内平均値を下回っている主な要因は、事業の複雑化・専門化への対応や、人件費の圧縮等の観点から、アウトソーシングを活用しているが、職員で対応できる箇所を精査し、業務委託に係る費用を縮減するように努めていることが挙げられ、今後も事務事業の見直しや委託内容の精査等により費用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1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16</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70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129721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17</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1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ポイント上昇した主な要因は、生活保護費や保育所運営費が増加したこと等がある。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また、類似団体平均を上回っている主な要因は、生活保護費等が類似団体に比べて高い水準にあること等が挙げられる。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引き続き資格審査の適正化等により財政を圧迫する上昇傾向に歯止めをかけるよう努める。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57</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2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54610</xdr:rowOff>
    </xdr:from>
    <xdr:to>
      <xdr:col>19</xdr:col>
      <xdr:colOff>187325</xdr:colOff>
      <xdr:row>57</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54610</xdr:rowOff>
    </xdr:from>
    <xdr:to>
      <xdr:col>15</xdr:col>
      <xdr:colOff>98425</xdr:colOff>
      <xdr:row>57</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77470</xdr:rowOff>
    </xdr:from>
    <xdr:to>
      <xdr:col>11</xdr:col>
      <xdr:colOff>9525</xdr:colOff>
      <xdr:row>58</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5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118110</xdr:rowOff>
    </xdr:from>
    <xdr:to>
      <xdr:col>24</xdr:col>
      <xdr:colOff>76200</xdr:colOff>
      <xdr:row>58</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90187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49530</xdr:rowOff>
    </xdr:from>
    <xdr:to>
      <xdr:col>20</xdr:col>
      <xdr:colOff>38100</xdr:colOff>
      <xdr:row>57</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135907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xdr:rowOff>
    </xdr:from>
    <xdr:to>
      <xdr:col>15</xdr:col>
      <xdr:colOff>149225</xdr:colOff>
      <xdr:row>57</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90187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ポイント上昇した主な要因は、介護サービス費や後期高齢者医療費の増加による繰出金の増加等がある。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また、類似団体内平均値を上回っている主な要因として、介護保険特別会計への繰出金が類似団体に比べて高い水準にあること等が挙げられる。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今後も医療費の増加等が進むことにより繰出金の増加が予想されるが、疾病予防や介護予防に取り組むことで、負担軽減に努めていく。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622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ポイント上昇した主な要因は、下水道事業会計への基準内繰出額が増加したこと等がある。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また、類似団体内平均値を大きく上回っている主な要因は、ごみ処理業務と消防業務を実施する一部事務組合への負担金や下水道事業会計補助金が含まれていることが挙げられる。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なお、負担金については、更なる広域化など一部事務組合においても経営健全化による経費圧縮への取組み等を進め、構成市の負担の逓減を図るよう努めていく。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87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6329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329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83566</xdr:rowOff>
    </xdr:from>
    <xdr:to>
      <xdr:col>69</xdr:col>
      <xdr:colOff>92075</xdr:colOff>
      <xdr:row>39</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7701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32766</xdr:rowOff>
    </xdr:from>
    <xdr:to>
      <xdr:col>69</xdr:col>
      <xdr:colOff>142875</xdr:colOff>
      <xdr:row>39</xdr:row>
      <xdr:rowOff>134366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119143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ポイント減少した主な要因は、過去の建設事業に係る償還額の減少したこと等がある。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類似団体内平均値を下回っている主な要因として、財政健全化の取組みに基づき新たな借金の借入を抑制してきたことに加え、大型公共施設の整備に係る償還金の減少が挙げられるが、今後公共施設等の更新や長寿命化対策が控えており、引き続き地方債発行の適切な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26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1.9</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ポイント上昇した主な要因は、扶助費や繰出金等の増加がある。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また、類似団体内平均値を上回っている主な要因は、特に補助費等が類似団体に比べて高い水準にあることが挙げられる。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今後も厳しい財政状況が予想されるが、近隣市や国の動向などを踏まえ、引き続き適正な財政運営の確保に努めていく。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80</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763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79</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410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78</xdr:row>
      <xdr:rowOff>165100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41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38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30287</xdr:rowOff>
    </xdr:from>
    <xdr:to>
      <xdr:col>29</xdr:col>
      <xdr:colOff>127000</xdr:colOff>
      <xdr:row>15</xdr:row>
      <xdr:rowOff>68463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49662"/>
          <a:ext cx="6477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68463</xdr:rowOff>
    </xdr:from>
    <xdr:to>
      <xdr:col>26</xdr:col>
      <xdr:colOff>50800</xdr:colOff>
      <xdr:row>15</xdr:row>
      <xdr:rowOff>148816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87838"/>
          <a:ext cx="698500" cy="8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132563</xdr:rowOff>
    </xdr:from>
    <xdr:to>
      <xdr:col>22</xdr:col>
      <xdr:colOff>114300</xdr:colOff>
      <xdr:row>15</xdr:row>
      <xdr:rowOff>148816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51938"/>
          <a:ext cx="6985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132563</xdr:rowOff>
    </xdr:from>
    <xdr:to>
      <xdr:col>18</xdr:col>
      <xdr:colOff>177800</xdr:colOff>
      <xdr:row>16</xdr:row>
      <xdr:rowOff>113292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51938"/>
          <a:ext cx="698500" cy="15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150937</xdr:rowOff>
    </xdr:from>
    <xdr:to>
      <xdr:col>29</xdr:col>
      <xdr:colOff>177800</xdr:colOff>
      <xdr:row>15</xdr:row>
      <xdr:rowOff>81087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9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167464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4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17663</xdr:rowOff>
    </xdr:from>
    <xdr:to>
      <xdr:col>26</xdr:col>
      <xdr:colOff>101600</xdr:colOff>
      <xdr:row>15</xdr:row>
      <xdr:rowOff>119263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3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129440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0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98016</xdr:rowOff>
    </xdr:from>
    <xdr:to>
      <xdr:col>22</xdr:col>
      <xdr:colOff>165100</xdr:colOff>
      <xdr:row>16</xdr:row>
      <xdr:rowOff>28166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1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38343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8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81763</xdr:rowOff>
    </xdr:from>
    <xdr:to>
      <xdr:col>19</xdr:col>
      <xdr:colOff>38100</xdr:colOff>
      <xdr:row>16</xdr:row>
      <xdr:rowOff>11913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0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22090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62492</xdr:rowOff>
    </xdr:from>
    <xdr:to>
      <xdr:col>15</xdr:col>
      <xdr:colOff>101600</xdr:colOff>
      <xdr:row>16</xdr:row>
      <xdr:rowOff>164092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53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2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222555</xdr:rowOff>
    </xdr:from>
    <xdr:to>
      <xdr:col>29</xdr:col>
      <xdr:colOff>127000</xdr:colOff>
      <xdr:row>35</xdr:row>
      <xdr:rowOff>252959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32905"/>
          <a:ext cx="6477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222555</xdr:rowOff>
    </xdr:from>
    <xdr:to>
      <xdr:col>26</xdr:col>
      <xdr:colOff>50800</xdr:colOff>
      <xdr:row>35</xdr:row>
      <xdr:rowOff>330111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32905"/>
          <a:ext cx="698500" cy="10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309842</xdr:rowOff>
    </xdr:from>
    <xdr:to>
      <xdr:col>22</xdr:col>
      <xdr:colOff>114300</xdr:colOff>
      <xdr:row>35</xdr:row>
      <xdr:rowOff>330111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20192"/>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264046</xdr:rowOff>
    </xdr:from>
    <xdr:to>
      <xdr:col>18</xdr:col>
      <xdr:colOff>177800</xdr:colOff>
      <xdr:row>35</xdr:row>
      <xdr:rowOff>309842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74396"/>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202159</xdr:rowOff>
    </xdr:from>
    <xdr:to>
      <xdr:col>29</xdr:col>
      <xdr:colOff>177800</xdr:colOff>
      <xdr:row>35</xdr:row>
      <xdr:rowOff>303759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1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174236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171755</xdr:rowOff>
    </xdr:from>
    <xdr:to>
      <xdr:col>26</xdr:col>
      <xdr:colOff>101600</xdr:colOff>
      <xdr:row>35</xdr:row>
      <xdr:rowOff>273355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8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258132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6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279311</xdr:rowOff>
    </xdr:from>
    <xdr:to>
      <xdr:col>22</xdr:col>
      <xdr:colOff>165100</xdr:colOff>
      <xdr:row>36</xdr:row>
      <xdr:rowOff>38011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22788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259042</xdr:rowOff>
    </xdr:from>
    <xdr:to>
      <xdr:col>19</xdr:col>
      <xdr:colOff>38100</xdr:colOff>
      <xdr:row>36</xdr:row>
      <xdr:rowOff>17742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6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5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213246</xdr:rowOff>
    </xdr:from>
    <xdr:to>
      <xdr:col>15</xdr:col>
      <xdr:colOff>101600</xdr:colOff>
      <xdr:row>35</xdr:row>
      <xdr:rowOff>314846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2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325023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108,213
106,704
26.45
44,614,676
44,438,043
105,916
24,670,024
31,298,751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16073</xdr:rowOff>
    </xdr:from>
    <xdr:to>
      <xdr:col>24</xdr:col>
      <xdr:colOff>63500</xdr:colOff>
      <xdr:row>36</xdr:row>
      <xdr:rowOff>23525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88273"/>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16073</xdr:rowOff>
    </xdr:from>
    <xdr:to>
      <xdr:col>19</xdr:col>
      <xdr:colOff>177800</xdr:colOff>
      <xdr:row>36</xdr:row>
      <xdr:rowOff>51415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88273"/>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51415</xdr:rowOff>
    </xdr:from>
    <xdr:to>
      <xdr:col>15</xdr:col>
      <xdr:colOff>50800</xdr:colOff>
      <xdr:row>36</xdr:row>
      <xdr:rowOff>80744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23615"/>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80744</xdr:rowOff>
    </xdr:from>
    <xdr:to>
      <xdr:col>10</xdr:col>
      <xdr:colOff>114300</xdr:colOff>
      <xdr:row>37</xdr:row>
      <xdr:rowOff>130533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52944"/>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144175</xdr:rowOff>
    </xdr:from>
    <xdr:to>
      <xdr:col>24</xdr:col>
      <xdr:colOff>114300</xdr:colOff>
      <xdr:row>36</xdr:row>
      <xdr:rowOff>74325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122602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2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136723</xdr:rowOff>
    </xdr:from>
    <xdr:to>
      <xdr:col>20</xdr:col>
      <xdr:colOff>38100</xdr:colOff>
      <xdr:row>36</xdr:row>
      <xdr:rowOff>66873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58000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xdr:rowOff>
    </xdr:from>
    <xdr:to>
      <xdr:col>15</xdr:col>
      <xdr:colOff>101600</xdr:colOff>
      <xdr:row>36</xdr:row>
      <xdr:rowOff>102215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93342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29944</xdr:rowOff>
    </xdr:from>
    <xdr:to>
      <xdr:col>10</xdr:col>
      <xdr:colOff>165100</xdr:colOff>
      <xdr:row>36</xdr:row>
      <xdr:rowOff>131544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122671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79733</xdr:rowOff>
    </xdr:from>
    <xdr:to>
      <xdr:col>6</xdr:col>
      <xdr:colOff>38100</xdr:colOff>
      <xdr:row>38</xdr:row>
      <xdr:rowOff>9883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59314</xdr:rowOff>
    </xdr:from>
    <xdr:to>
      <xdr:col>24</xdr:col>
      <xdr:colOff>63500</xdr:colOff>
      <xdr:row>58</xdr:row>
      <xdr:rowOff>125576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03414"/>
          <a:ext cx="838200" cy="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59314</xdr:rowOff>
    </xdr:from>
    <xdr:to>
      <xdr:col>19</xdr:col>
      <xdr:colOff>177800</xdr:colOff>
      <xdr:row>58</xdr:row>
      <xdr:rowOff>148665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3414"/>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148665</xdr:rowOff>
    </xdr:from>
    <xdr:to>
      <xdr:col>15</xdr:col>
      <xdr:colOff>50800</xdr:colOff>
      <xdr:row>59</xdr:row>
      <xdr:rowOff>20762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92765"/>
          <a:ext cx="8890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20762</xdr:rowOff>
    </xdr:from>
    <xdr:to>
      <xdr:col>10</xdr:col>
      <xdr:colOff>114300</xdr:colOff>
      <xdr:row>59</xdr:row>
      <xdr:rowOff>41386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6312"/>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74776</xdr:rowOff>
    </xdr:from>
    <xdr:to>
      <xdr:col>24</xdr:col>
      <xdr:colOff>114300</xdr:colOff>
      <xdr:row>59</xdr:row>
      <xdr:rowOff>4926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161153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8514</xdr:rowOff>
    </xdr:from>
    <xdr:to>
      <xdr:col>20</xdr:col>
      <xdr:colOff>38100</xdr:colOff>
      <xdr:row>58</xdr:row>
      <xdr:rowOff>110114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101241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97865</xdr:rowOff>
    </xdr:from>
    <xdr:to>
      <xdr:col>15</xdr:col>
      <xdr:colOff>101600</xdr:colOff>
      <xdr:row>59</xdr:row>
      <xdr:rowOff>28015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19142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141412</xdr:rowOff>
    </xdr:from>
    <xdr:to>
      <xdr:col>10</xdr:col>
      <xdr:colOff>165100</xdr:colOff>
      <xdr:row>59</xdr:row>
      <xdr:rowOff>71562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62689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162036</xdr:rowOff>
    </xdr:from>
    <xdr:to>
      <xdr:col>6</xdr:col>
      <xdr:colOff>38100</xdr:colOff>
      <xdr:row>59</xdr:row>
      <xdr:rowOff>92186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83313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97010</xdr:rowOff>
    </xdr:from>
    <xdr:to>
      <xdr:col>24</xdr:col>
      <xdr:colOff>63500</xdr:colOff>
      <xdr:row>77</xdr:row>
      <xdr:rowOff>137700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8660"/>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137700</xdr:rowOff>
    </xdr:from>
    <xdr:to>
      <xdr:col>19</xdr:col>
      <xdr:colOff>177800</xdr:colOff>
      <xdr:row>77</xdr:row>
      <xdr:rowOff>138728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935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136613</xdr:rowOff>
    </xdr:from>
    <xdr:to>
      <xdr:col>15</xdr:col>
      <xdr:colOff>50800</xdr:colOff>
      <xdr:row>77</xdr:row>
      <xdr:rowOff>138728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38263"/>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134671</xdr:rowOff>
    </xdr:from>
    <xdr:to>
      <xdr:col>10</xdr:col>
      <xdr:colOff>114300</xdr:colOff>
      <xdr:row>77</xdr:row>
      <xdr:rowOff>136613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6321"/>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46210</xdr:rowOff>
    </xdr:from>
    <xdr:to>
      <xdr:col>24</xdr:col>
      <xdr:colOff>114300</xdr:colOff>
      <xdr:row>77</xdr:row>
      <xdr:rowOff>147810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132587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86900</xdr:rowOff>
    </xdr:from>
    <xdr:to>
      <xdr:col>20</xdr:col>
      <xdr:colOff>38100</xdr:colOff>
      <xdr:row>78</xdr:row>
      <xdr:rowOff>17050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8177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87928</xdr:rowOff>
    </xdr:from>
    <xdr:to>
      <xdr:col>15</xdr:col>
      <xdr:colOff>101600</xdr:colOff>
      <xdr:row>78</xdr:row>
      <xdr:rowOff>18078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9205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85813</xdr:rowOff>
    </xdr:from>
    <xdr:to>
      <xdr:col>10</xdr:col>
      <xdr:colOff>165100</xdr:colOff>
      <xdr:row>78</xdr:row>
      <xdr:rowOff>15963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83871</xdr:rowOff>
    </xdr:from>
    <xdr:to>
      <xdr:col>6</xdr:col>
      <xdr:colOff>38100</xdr:colOff>
      <xdr:row>78</xdr:row>
      <xdr:rowOff>14021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151237</xdr:rowOff>
    </xdr:from>
    <xdr:to>
      <xdr:col>24</xdr:col>
      <xdr:colOff>63500</xdr:colOff>
      <xdr:row>95</xdr:row>
      <xdr:rowOff>53915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67537"/>
          <a:ext cx="838200" cy="7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147038</xdr:rowOff>
    </xdr:from>
    <xdr:to>
      <xdr:col>19</xdr:col>
      <xdr:colOff>177800</xdr:colOff>
      <xdr:row>95</xdr:row>
      <xdr:rowOff>53915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63338"/>
          <a:ext cx="889000" cy="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147038</xdr:rowOff>
    </xdr:from>
    <xdr:to>
      <xdr:col>15</xdr:col>
      <xdr:colOff>50800</xdr:colOff>
      <xdr:row>96</xdr:row>
      <xdr:rowOff>2022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63338"/>
          <a:ext cx="889000" cy="1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2022</xdr:rowOff>
    </xdr:from>
    <xdr:to>
      <xdr:col>10</xdr:col>
      <xdr:colOff>114300</xdr:colOff>
      <xdr:row>96</xdr:row>
      <xdr:rowOff>9079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61222"/>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100437</xdr:rowOff>
    </xdr:from>
    <xdr:to>
      <xdr:col>24</xdr:col>
      <xdr:colOff>114300</xdr:colOff>
      <xdr:row>95</xdr:row>
      <xdr:rowOff>30587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123314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3115</xdr:rowOff>
    </xdr:from>
    <xdr:to>
      <xdr:col>20</xdr:col>
      <xdr:colOff>38100</xdr:colOff>
      <xdr:row>95</xdr:row>
      <xdr:rowOff>104715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121242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6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96238</xdr:rowOff>
    </xdr:from>
    <xdr:to>
      <xdr:col>15</xdr:col>
      <xdr:colOff>101600</xdr:colOff>
      <xdr:row>95</xdr:row>
      <xdr:rowOff>26388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42915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8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122672</xdr:rowOff>
    </xdr:from>
    <xdr:to>
      <xdr:col>10</xdr:col>
      <xdr:colOff>165100</xdr:colOff>
      <xdr:row>96</xdr:row>
      <xdr:rowOff>52822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69349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129729</xdr:rowOff>
    </xdr:from>
    <xdr:to>
      <xdr:col>6</xdr:col>
      <xdr:colOff>38100</xdr:colOff>
      <xdr:row>96</xdr:row>
      <xdr:rowOff>59879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76406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70663</xdr:rowOff>
    </xdr:from>
    <xdr:to>
      <xdr:col>55</xdr:col>
      <xdr:colOff>0</xdr:colOff>
      <xdr:row>36</xdr:row>
      <xdr:rowOff>82507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42863"/>
          <a:ext cx="8382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58743</xdr:rowOff>
    </xdr:from>
    <xdr:to>
      <xdr:col>50</xdr:col>
      <xdr:colOff>114300</xdr:colOff>
      <xdr:row>36</xdr:row>
      <xdr:rowOff>70663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30943"/>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85489</xdr:rowOff>
    </xdr:from>
    <xdr:to>
      <xdr:col>45</xdr:col>
      <xdr:colOff>177800</xdr:colOff>
      <xdr:row>36</xdr:row>
      <xdr:rowOff>58743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057539"/>
          <a:ext cx="889000" cy="11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85489</xdr:rowOff>
    </xdr:from>
    <xdr:to>
      <xdr:col>41</xdr:col>
      <xdr:colOff>50800</xdr:colOff>
      <xdr:row>36</xdr:row>
      <xdr:rowOff>131917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057539"/>
          <a:ext cx="889000" cy="12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31707</xdr:rowOff>
    </xdr:from>
    <xdr:to>
      <xdr:col>55</xdr:col>
      <xdr:colOff>50800</xdr:colOff>
      <xdr:row>36</xdr:row>
      <xdr:rowOff>133307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54584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5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19863</xdr:rowOff>
    </xdr:from>
    <xdr:to>
      <xdr:col>50</xdr:col>
      <xdr:colOff>165100</xdr:colOff>
      <xdr:row>36</xdr:row>
      <xdr:rowOff>121463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137990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7943</xdr:rowOff>
    </xdr:from>
    <xdr:to>
      <xdr:col>46</xdr:col>
      <xdr:colOff>38100</xdr:colOff>
      <xdr:row>36</xdr:row>
      <xdr:rowOff>109543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126070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34689</xdr:rowOff>
    </xdr:from>
    <xdr:to>
      <xdr:col>41</xdr:col>
      <xdr:colOff>101600</xdr:colOff>
      <xdr:row>29</xdr:row>
      <xdr:rowOff>136289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0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27</xdr:row>
      <xdr:rowOff>152816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7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81117</xdr:rowOff>
    </xdr:from>
    <xdr:to>
      <xdr:col>36</xdr:col>
      <xdr:colOff>165100</xdr:colOff>
      <xdr:row>37</xdr:row>
      <xdr:rowOff>11267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27794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2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77851</xdr:rowOff>
    </xdr:from>
    <xdr:to>
      <xdr:col>55</xdr:col>
      <xdr:colOff>0</xdr:colOff>
      <xdr:row>58</xdr:row>
      <xdr:rowOff>42202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50501"/>
          <a:ext cx="838200" cy="1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77851</xdr:rowOff>
    </xdr:from>
    <xdr:to>
      <xdr:col>50</xdr:col>
      <xdr:colOff>114300</xdr:colOff>
      <xdr:row>57</xdr:row>
      <xdr:rowOff>138023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50501"/>
          <a:ext cx="8890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124498</xdr:rowOff>
    </xdr:from>
    <xdr:to>
      <xdr:col>45</xdr:col>
      <xdr:colOff>177800</xdr:colOff>
      <xdr:row>57</xdr:row>
      <xdr:rowOff>138023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97148"/>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116548</xdr:rowOff>
    </xdr:from>
    <xdr:to>
      <xdr:col>41</xdr:col>
      <xdr:colOff>50800</xdr:colOff>
      <xdr:row>57</xdr:row>
      <xdr:rowOff>124498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89198"/>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162852</xdr:rowOff>
    </xdr:from>
    <xdr:to>
      <xdr:col>55</xdr:col>
      <xdr:colOff>50800</xdr:colOff>
      <xdr:row>58</xdr:row>
      <xdr:rowOff>93002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77779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27051</xdr:rowOff>
    </xdr:from>
    <xdr:to>
      <xdr:col>50</xdr:col>
      <xdr:colOff>165100</xdr:colOff>
      <xdr:row>57</xdr:row>
      <xdr:rowOff>128651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119778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87223</xdr:rowOff>
    </xdr:from>
    <xdr:to>
      <xdr:col>46</xdr:col>
      <xdr:colOff>38100</xdr:colOff>
      <xdr:row>58</xdr:row>
      <xdr:rowOff>17373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73698</xdr:rowOff>
    </xdr:from>
    <xdr:to>
      <xdr:col>41</xdr:col>
      <xdr:colOff>101600</xdr:colOff>
      <xdr:row>58</xdr:row>
      <xdr:rowOff>3848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166425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65748</xdr:rowOff>
    </xdr:from>
    <xdr:to>
      <xdr:col>36</xdr:col>
      <xdr:colOff>165100</xdr:colOff>
      <xdr:row>57</xdr:row>
      <xdr:rowOff>167348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158475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51233</xdr:rowOff>
    </xdr:from>
    <xdr:to>
      <xdr:col>55</xdr:col>
      <xdr:colOff>0</xdr:colOff>
      <xdr:row>78</xdr:row>
      <xdr:rowOff>63874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24333"/>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63874</xdr:rowOff>
    </xdr:from>
    <xdr:to>
      <xdr:col>50</xdr:col>
      <xdr:colOff>114300</xdr:colOff>
      <xdr:row>78</xdr:row>
      <xdr:rowOff>129412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36974"/>
          <a:ext cx="889000" cy="6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129412</xdr:rowOff>
    </xdr:from>
    <xdr:to>
      <xdr:col>45</xdr:col>
      <xdr:colOff>177800</xdr:colOff>
      <xdr:row>78</xdr:row>
      <xdr:rowOff>129573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02512"/>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129573</xdr:rowOff>
    </xdr:from>
    <xdr:to>
      <xdr:col>41</xdr:col>
      <xdr:colOff>50800</xdr:colOff>
      <xdr:row>78</xdr:row>
      <xdr:rowOff>138419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02673"/>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433</xdr:rowOff>
    </xdr:from>
    <xdr:to>
      <xdr:col>55</xdr:col>
      <xdr:colOff>50800</xdr:colOff>
      <xdr:row>78</xdr:row>
      <xdr:rowOff>102033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86810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13074</xdr:rowOff>
    </xdr:from>
    <xdr:to>
      <xdr:col>50</xdr:col>
      <xdr:colOff>165100</xdr:colOff>
      <xdr:row>78</xdr:row>
      <xdr:rowOff>114674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105801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7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78612</xdr:rowOff>
    </xdr:from>
    <xdr:to>
      <xdr:col>46</xdr:col>
      <xdr:colOff>38100</xdr:colOff>
      <xdr:row>79</xdr:row>
      <xdr:rowOff>8762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171339</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78773</xdr:rowOff>
    </xdr:from>
    <xdr:to>
      <xdr:col>41</xdr:col>
      <xdr:colOff>101600</xdr:colOff>
      <xdr:row>79</xdr:row>
      <xdr:rowOff>8923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4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87619</xdr:rowOff>
    </xdr:from>
    <xdr:to>
      <xdr:col>36</xdr:col>
      <xdr:colOff>165100</xdr:colOff>
      <xdr:row>79</xdr:row>
      <xdr:rowOff>17769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8896</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15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11340</xdr:rowOff>
    </xdr:from>
    <xdr:to>
      <xdr:col>55</xdr:col>
      <xdr:colOff>0</xdr:colOff>
      <xdr:row>98</xdr:row>
      <xdr:rowOff>49898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41990"/>
          <a:ext cx="838200" cy="2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11340</xdr:rowOff>
    </xdr:from>
    <xdr:to>
      <xdr:col>50</xdr:col>
      <xdr:colOff>114300</xdr:colOff>
      <xdr:row>97</xdr:row>
      <xdr:rowOff>66415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41990"/>
          <a:ext cx="889000" cy="5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66415</xdr:rowOff>
    </xdr:from>
    <xdr:to>
      <xdr:col>45</xdr:col>
      <xdr:colOff>177800</xdr:colOff>
      <xdr:row>97</xdr:row>
      <xdr:rowOff>104209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97065"/>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82265</xdr:rowOff>
    </xdr:from>
    <xdr:to>
      <xdr:col>41</xdr:col>
      <xdr:colOff>50800</xdr:colOff>
      <xdr:row>97</xdr:row>
      <xdr:rowOff>104209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1291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170548</xdr:rowOff>
    </xdr:from>
    <xdr:to>
      <xdr:col>55</xdr:col>
      <xdr:colOff>50800</xdr:colOff>
      <xdr:row>98</xdr:row>
      <xdr:rowOff>100698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85475</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131990</xdr:rowOff>
    </xdr:from>
    <xdr:to>
      <xdr:col>50</xdr:col>
      <xdr:colOff>165100</xdr:colOff>
      <xdr:row>97</xdr:row>
      <xdr:rowOff>62140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53267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15615</xdr:rowOff>
    </xdr:from>
    <xdr:to>
      <xdr:col>46</xdr:col>
      <xdr:colOff>38100</xdr:colOff>
      <xdr:row>97</xdr:row>
      <xdr:rowOff>117215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108342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53409</xdr:rowOff>
    </xdr:from>
    <xdr:to>
      <xdr:col>41</xdr:col>
      <xdr:colOff>101600</xdr:colOff>
      <xdr:row>97</xdr:row>
      <xdr:rowOff>155009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146136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31465</xdr:rowOff>
    </xdr:from>
    <xdr:to>
      <xdr:col>36</xdr:col>
      <xdr:colOff>165100</xdr:colOff>
      <xdr:row>97</xdr:row>
      <xdr:rowOff>133065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124192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65460</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2010"/>
          <a:ext cx="889000" cy="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14660</xdr:rowOff>
    </xdr:from>
    <xdr:to>
      <xdr:col>67</xdr:col>
      <xdr:colOff>101600</xdr:colOff>
      <xdr:row>39</xdr:row>
      <xdr:rowOff>116260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107387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9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21533</xdr:rowOff>
    </xdr:from>
    <xdr:to>
      <xdr:col>85</xdr:col>
      <xdr:colOff>127000</xdr:colOff>
      <xdr:row>75</xdr:row>
      <xdr:rowOff>126860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880283"/>
          <a:ext cx="838200" cy="10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126860</xdr:rowOff>
    </xdr:from>
    <xdr:to>
      <xdr:col>81</xdr:col>
      <xdr:colOff>50800</xdr:colOff>
      <xdr:row>75</xdr:row>
      <xdr:rowOff>150388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85610"/>
          <a:ext cx="8890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142729</xdr:rowOff>
    </xdr:from>
    <xdr:to>
      <xdr:col>76</xdr:col>
      <xdr:colOff>114300</xdr:colOff>
      <xdr:row>75</xdr:row>
      <xdr:rowOff>150388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0147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131814</xdr:rowOff>
    </xdr:from>
    <xdr:to>
      <xdr:col>71</xdr:col>
      <xdr:colOff>177800</xdr:colOff>
      <xdr:row>75</xdr:row>
      <xdr:rowOff>142729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99056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142183</xdr:rowOff>
    </xdr:from>
    <xdr:to>
      <xdr:col>85</xdr:col>
      <xdr:colOff>177800</xdr:colOff>
      <xdr:row>75</xdr:row>
      <xdr:rowOff>72333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165060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76060</xdr:rowOff>
    </xdr:from>
    <xdr:to>
      <xdr:col>81</xdr:col>
      <xdr:colOff>101600</xdr:colOff>
      <xdr:row>76</xdr:row>
      <xdr:rowOff>6210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168787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99587</xdr:rowOff>
    </xdr:from>
    <xdr:to>
      <xdr:col>76</xdr:col>
      <xdr:colOff>165100</xdr:colOff>
      <xdr:row>76</xdr:row>
      <xdr:rowOff>29738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58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20865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91929</xdr:rowOff>
    </xdr:from>
    <xdr:to>
      <xdr:col>72</xdr:col>
      <xdr:colOff>38100</xdr:colOff>
      <xdr:row>76</xdr:row>
      <xdr:rowOff>22079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81014</xdr:rowOff>
    </xdr:from>
    <xdr:to>
      <xdr:col>67</xdr:col>
      <xdr:colOff>101600</xdr:colOff>
      <xdr:row>76</xdr:row>
      <xdr:rowOff>11164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159534</xdr:rowOff>
    </xdr:from>
    <xdr:to>
      <xdr:col>85</xdr:col>
      <xdr:colOff>127000</xdr:colOff>
      <xdr:row>99</xdr:row>
      <xdr:rowOff>11753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61634"/>
          <a:ext cx="8382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114957</xdr:rowOff>
    </xdr:from>
    <xdr:to>
      <xdr:col>81</xdr:col>
      <xdr:colOff>50800</xdr:colOff>
      <xdr:row>98</xdr:row>
      <xdr:rowOff>159534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1705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114957</xdr:rowOff>
    </xdr:from>
    <xdr:to>
      <xdr:col>76</xdr:col>
      <xdr:colOff>114300</xdr:colOff>
      <xdr:row>99</xdr:row>
      <xdr:rowOff>14153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17057"/>
          <a:ext cx="889000" cy="7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14153</xdr:rowOff>
    </xdr:from>
    <xdr:to>
      <xdr:col>71</xdr:col>
      <xdr:colOff>177800</xdr:colOff>
      <xdr:row>99</xdr:row>
      <xdr:rowOff>24912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87703"/>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132403</xdr:rowOff>
    </xdr:from>
    <xdr:to>
      <xdr:col>85</xdr:col>
      <xdr:colOff>177800</xdr:colOff>
      <xdr:row>99</xdr:row>
      <xdr:rowOff>62553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47330</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108734</xdr:rowOff>
    </xdr:from>
    <xdr:to>
      <xdr:col>81</xdr:col>
      <xdr:colOff>101600</xdr:colOff>
      <xdr:row>99</xdr:row>
      <xdr:rowOff>38884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30011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64157</xdr:rowOff>
    </xdr:from>
    <xdr:to>
      <xdr:col>76</xdr:col>
      <xdr:colOff>165100</xdr:colOff>
      <xdr:row>98</xdr:row>
      <xdr:rowOff>165757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156884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134803</xdr:rowOff>
    </xdr:from>
    <xdr:to>
      <xdr:col>72</xdr:col>
      <xdr:colOff>38100</xdr:colOff>
      <xdr:row>99</xdr:row>
      <xdr:rowOff>64953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56080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145562</xdr:rowOff>
    </xdr:from>
    <xdr:to>
      <xdr:col>67</xdr:col>
      <xdr:colOff>101600</xdr:colOff>
      <xdr:row>99</xdr:row>
      <xdr:rowOff>75712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66839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91367</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77917"/>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91367</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7791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40567</xdr:rowOff>
    </xdr:from>
    <xdr:to>
      <xdr:col>112</xdr:col>
      <xdr:colOff>38100</xdr:colOff>
      <xdr:row>39</xdr:row>
      <xdr:rowOff>142167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133294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23533</xdr:rowOff>
    </xdr:from>
    <xdr:to>
      <xdr:col>116</xdr:col>
      <xdr:colOff>63500</xdr:colOff>
      <xdr:row>73</xdr:row>
      <xdr:rowOff>145224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539383"/>
          <a:ext cx="838200" cy="1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145224</xdr:rowOff>
    </xdr:from>
    <xdr:to>
      <xdr:col>111</xdr:col>
      <xdr:colOff>177800</xdr:colOff>
      <xdr:row>74</xdr:row>
      <xdr:rowOff>26315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61074"/>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26315</xdr:rowOff>
    </xdr:from>
    <xdr:to>
      <xdr:col>107</xdr:col>
      <xdr:colOff>50800</xdr:colOff>
      <xdr:row>74</xdr:row>
      <xdr:rowOff>61938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13615"/>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61938</xdr:rowOff>
    </xdr:from>
    <xdr:to>
      <xdr:col>102</xdr:col>
      <xdr:colOff>114300</xdr:colOff>
      <xdr:row>74</xdr:row>
      <xdr:rowOff>123431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49238"/>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144183</xdr:rowOff>
    </xdr:from>
    <xdr:to>
      <xdr:col>116</xdr:col>
      <xdr:colOff>114300</xdr:colOff>
      <xdr:row>73</xdr:row>
      <xdr:rowOff>74333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167060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94424</xdr:rowOff>
    </xdr:from>
    <xdr:to>
      <xdr:col>112</xdr:col>
      <xdr:colOff>38100</xdr:colOff>
      <xdr:row>74</xdr:row>
      <xdr:rowOff>24574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41101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146965</xdr:rowOff>
    </xdr:from>
    <xdr:to>
      <xdr:col>107</xdr:col>
      <xdr:colOff>101600</xdr:colOff>
      <xdr:row>74</xdr:row>
      <xdr:rowOff>77115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93642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11138</xdr:rowOff>
    </xdr:from>
    <xdr:to>
      <xdr:col>102</xdr:col>
      <xdr:colOff>165100</xdr:colOff>
      <xdr:row>74</xdr:row>
      <xdr:rowOff>112738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129265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72631</xdr:rowOff>
    </xdr:from>
    <xdr:to>
      <xdr:col>98</xdr:col>
      <xdr:colOff>38100</xdr:colOff>
      <xdr:row>75</xdr:row>
      <xdr:rowOff>2781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19308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410,653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円となっている。主な構成項目である扶助費は前年度と比較して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し、令和</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148,486</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も同様に増加しているが、依然として類似団体内</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平均値に比べて高い水準にある。扶助費の主な構成としては、生活扶助（</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2,351,096</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、障害者自立支援給付費</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(3,186,629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、医療扶助費（</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2,389,514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が全体の約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％を占めており、生活扶助費が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障害者自立支援給付費が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医療扶助費が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また、公債費については、類似団体内平均値を</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上回り、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公共施設の更新や長寿命化対策</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が控えている現状に留意し</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、地方債発行の適切な管理に努めていく。</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108,213
106,704
26.45
44,614,676
44,438,043
105,916
24,670,024
31,298,751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132080</xdr:rowOff>
    </xdr:from>
    <xdr:to>
      <xdr:col>24</xdr:col>
      <xdr:colOff>63500</xdr:colOff>
      <xdr:row>35</xdr:row>
      <xdr:rowOff>160274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283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160274</xdr:rowOff>
    </xdr:from>
    <xdr:to>
      <xdr:col>19</xdr:col>
      <xdr:colOff>177800</xdr:colOff>
      <xdr:row>35</xdr:row>
      <xdr:rowOff>169418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1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169418</xdr:rowOff>
    </xdr:from>
    <xdr:to>
      <xdr:col>15</xdr:col>
      <xdr:colOff>50800</xdr:colOff>
      <xdr:row>36</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0168"/>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99314</xdr:rowOff>
    </xdr:from>
    <xdr:to>
      <xdr:col>10</xdr:col>
      <xdr:colOff>114300</xdr:colOff>
      <xdr:row>36</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006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59707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109474</xdr:rowOff>
    </xdr:from>
    <xdr:to>
      <xdr:col>20</xdr:col>
      <xdr:colOff>38100</xdr:colOff>
      <xdr:row>36</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30751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118618</xdr:rowOff>
    </xdr:from>
    <xdr:to>
      <xdr:col>15</xdr:col>
      <xdr:colOff>101600</xdr:colOff>
      <xdr:row>36</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39895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165100</xdr:rowOff>
    </xdr:from>
    <xdr:to>
      <xdr:col>10</xdr:col>
      <xdr:colOff>165100</xdr:colOff>
      <xdr:row>36</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48514</xdr:rowOff>
    </xdr:from>
    <xdr:to>
      <xdr:col>6</xdr:col>
      <xdr:colOff>38100</xdr:colOff>
      <xdr:row>35</xdr:row>
      <xdr:rowOff>150114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141241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161490</xdr:rowOff>
    </xdr:from>
    <xdr:to>
      <xdr:col>24</xdr:col>
      <xdr:colOff>63500</xdr:colOff>
      <xdr:row>57</xdr:row>
      <xdr:rowOff>164704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34140"/>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131621</xdr:rowOff>
    </xdr:from>
    <xdr:to>
      <xdr:col>19</xdr:col>
      <xdr:colOff>177800</xdr:colOff>
      <xdr:row>57</xdr:row>
      <xdr:rowOff>164704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04271"/>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164293</xdr:rowOff>
    </xdr:from>
    <xdr:to>
      <xdr:col>15</xdr:col>
      <xdr:colOff>50800</xdr:colOff>
      <xdr:row>57</xdr:row>
      <xdr:rowOff>131621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22593"/>
          <a:ext cx="889000" cy="4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164293</xdr:rowOff>
    </xdr:from>
    <xdr:to>
      <xdr:col>10</xdr:col>
      <xdr:colOff>114300</xdr:colOff>
      <xdr:row>57</xdr:row>
      <xdr:rowOff>161499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2593"/>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110690</xdr:rowOff>
    </xdr:from>
    <xdr:to>
      <xdr:col>24</xdr:col>
      <xdr:colOff>114300</xdr:colOff>
      <xdr:row>58</xdr:row>
      <xdr:rowOff>40840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25617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113904</xdr:rowOff>
    </xdr:from>
    <xdr:to>
      <xdr:col>20</xdr:col>
      <xdr:colOff>38100</xdr:colOff>
      <xdr:row>58</xdr:row>
      <xdr:rowOff>44054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35181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7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80821</xdr:rowOff>
    </xdr:from>
    <xdr:to>
      <xdr:col>15</xdr:col>
      <xdr:colOff>101600</xdr:colOff>
      <xdr:row>58</xdr:row>
      <xdr:rowOff>10971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113493</xdr:rowOff>
    </xdr:from>
    <xdr:to>
      <xdr:col>10</xdr:col>
      <xdr:colOff>165100</xdr:colOff>
      <xdr:row>55</xdr:row>
      <xdr:rowOff>43643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34770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6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110699</xdr:rowOff>
    </xdr:from>
    <xdr:to>
      <xdr:col>6</xdr:col>
      <xdr:colOff>38100</xdr:colOff>
      <xdr:row>58</xdr:row>
      <xdr:rowOff>40849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19966</xdr:rowOff>
    </xdr:from>
    <xdr:to>
      <xdr:col>24</xdr:col>
      <xdr:colOff>63500</xdr:colOff>
      <xdr:row>76</xdr:row>
      <xdr:rowOff>114058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0166"/>
          <a:ext cx="838200" cy="9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33210</xdr:rowOff>
    </xdr:from>
    <xdr:to>
      <xdr:col>19</xdr:col>
      <xdr:colOff>177800</xdr:colOff>
      <xdr:row>76</xdr:row>
      <xdr:rowOff>114058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63410"/>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33210</xdr:rowOff>
    </xdr:from>
    <xdr:to>
      <xdr:col>15</xdr:col>
      <xdr:colOff>50800</xdr:colOff>
      <xdr:row>77</xdr:row>
      <xdr:rowOff>57221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63410"/>
          <a:ext cx="889000" cy="19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57221</xdr:rowOff>
    </xdr:from>
    <xdr:to>
      <xdr:col>10</xdr:col>
      <xdr:colOff>114300</xdr:colOff>
      <xdr:row>77</xdr:row>
      <xdr:rowOff>105753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887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140617</xdr:rowOff>
    </xdr:from>
    <xdr:to>
      <xdr:col>24</xdr:col>
      <xdr:colOff>114300</xdr:colOff>
      <xdr:row>76</xdr:row>
      <xdr:rowOff>70768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9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163494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5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63258</xdr:rowOff>
    </xdr:from>
    <xdr:to>
      <xdr:col>20</xdr:col>
      <xdr:colOff>38100</xdr:colOff>
      <xdr:row>76</xdr:row>
      <xdr:rowOff>164858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9936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6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153860</xdr:rowOff>
    </xdr:from>
    <xdr:to>
      <xdr:col>15</xdr:col>
      <xdr:colOff>101600</xdr:colOff>
      <xdr:row>76</xdr:row>
      <xdr:rowOff>84010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100537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6421</xdr:rowOff>
    </xdr:from>
    <xdr:to>
      <xdr:col>10</xdr:col>
      <xdr:colOff>165100</xdr:colOff>
      <xdr:row>77</xdr:row>
      <xdr:rowOff>108021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8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54953</xdr:rowOff>
    </xdr:from>
    <xdr:to>
      <xdr:col>6</xdr:col>
      <xdr:colOff>38100</xdr:colOff>
      <xdr:row>77</xdr:row>
      <xdr:rowOff>156553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3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37036</xdr:rowOff>
    </xdr:from>
    <xdr:to>
      <xdr:col>24</xdr:col>
      <xdr:colOff>63500</xdr:colOff>
      <xdr:row>97</xdr:row>
      <xdr:rowOff>88996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67686"/>
          <a:ext cx="838200" cy="5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4071</xdr:rowOff>
    </xdr:from>
    <xdr:to>
      <xdr:col>19</xdr:col>
      <xdr:colOff>177800</xdr:colOff>
      <xdr:row>97</xdr:row>
      <xdr:rowOff>37036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34721"/>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4071</xdr:rowOff>
    </xdr:from>
    <xdr:to>
      <xdr:col>15</xdr:col>
      <xdr:colOff>50800</xdr:colOff>
      <xdr:row>98</xdr:row>
      <xdr:rowOff>56513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34721"/>
          <a:ext cx="889000" cy="2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56513</xdr:rowOff>
    </xdr:from>
    <xdr:to>
      <xdr:col>10</xdr:col>
      <xdr:colOff>114300</xdr:colOff>
      <xdr:row>98</xdr:row>
      <xdr:rowOff>84218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5861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38196</xdr:rowOff>
    </xdr:from>
    <xdr:to>
      <xdr:col>24</xdr:col>
      <xdr:colOff>114300</xdr:colOff>
      <xdr:row>97</xdr:row>
      <xdr:rowOff>139796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16623</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157686</xdr:rowOff>
    </xdr:from>
    <xdr:to>
      <xdr:col>20</xdr:col>
      <xdr:colOff>38100</xdr:colOff>
      <xdr:row>97</xdr:row>
      <xdr:rowOff>87836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78963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124721</xdr:rowOff>
    </xdr:from>
    <xdr:to>
      <xdr:col>15</xdr:col>
      <xdr:colOff>101600</xdr:colOff>
      <xdr:row>97</xdr:row>
      <xdr:rowOff>54871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45998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5713</xdr:rowOff>
    </xdr:from>
    <xdr:to>
      <xdr:col>10</xdr:col>
      <xdr:colOff>165100</xdr:colOff>
      <xdr:row>98</xdr:row>
      <xdr:rowOff>107313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98440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33418</xdr:rowOff>
    </xdr:from>
    <xdr:to>
      <xdr:col>6</xdr:col>
      <xdr:colOff>38100</xdr:colOff>
      <xdr:row>98</xdr:row>
      <xdr:rowOff>135018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126145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136271</xdr:rowOff>
    </xdr:from>
    <xdr:to>
      <xdr:col>55</xdr:col>
      <xdr:colOff>0</xdr:colOff>
      <xdr:row>38</xdr:row>
      <xdr:rowOff>139319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137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134366</xdr:rowOff>
    </xdr:from>
    <xdr:to>
      <xdr:col>50</xdr:col>
      <xdr:colOff>114300</xdr:colOff>
      <xdr:row>38</xdr:row>
      <xdr:rowOff>136271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94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132842</xdr:rowOff>
    </xdr:from>
    <xdr:to>
      <xdr:col>45</xdr:col>
      <xdr:colOff>177800</xdr:colOff>
      <xdr:row>38</xdr:row>
      <xdr:rowOff>134366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7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134366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47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88519</xdr:rowOff>
    </xdr:from>
    <xdr:to>
      <xdr:col>55</xdr:col>
      <xdr:colOff>50800</xdr:colOff>
      <xdr:row>39</xdr:row>
      <xdr:rowOff>18669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3446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85471</xdr:rowOff>
    </xdr:from>
    <xdr:to>
      <xdr:col>50</xdr:col>
      <xdr:colOff>165100</xdr:colOff>
      <xdr:row>39</xdr:row>
      <xdr:rowOff>15621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6748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83566</xdr:rowOff>
    </xdr:from>
    <xdr:to>
      <xdr:col>46</xdr:col>
      <xdr:colOff>38100</xdr:colOff>
      <xdr:row>39</xdr:row>
      <xdr:rowOff>13716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4843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83566</xdr:rowOff>
    </xdr:from>
    <xdr:to>
      <xdr:col>36</xdr:col>
      <xdr:colOff>165100</xdr:colOff>
      <xdr:row>39</xdr:row>
      <xdr:rowOff>13716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72034</xdr:rowOff>
    </xdr:from>
    <xdr:to>
      <xdr:col>55</xdr:col>
      <xdr:colOff>0</xdr:colOff>
      <xdr:row>58</xdr:row>
      <xdr:rowOff>75098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16134"/>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72034</xdr:rowOff>
    </xdr:from>
    <xdr:to>
      <xdr:col>50</xdr:col>
      <xdr:colOff>114300</xdr:colOff>
      <xdr:row>58</xdr:row>
      <xdr:rowOff>88677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1613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74457</xdr:rowOff>
    </xdr:from>
    <xdr:to>
      <xdr:col>45</xdr:col>
      <xdr:colOff>177800</xdr:colOff>
      <xdr:row>58</xdr:row>
      <xdr:rowOff>88677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10018557"/>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74457</xdr:rowOff>
    </xdr:from>
    <xdr:to>
      <xdr:col>41</xdr:col>
      <xdr:colOff>50800</xdr:colOff>
      <xdr:row>58</xdr:row>
      <xdr:rowOff>83556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18557"/>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24298</xdr:rowOff>
    </xdr:from>
    <xdr:to>
      <xdr:col>55</xdr:col>
      <xdr:colOff>50800</xdr:colOff>
      <xdr:row>58</xdr:row>
      <xdr:rowOff>125898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110675</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8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21234</xdr:rowOff>
    </xdr:from>
    <xdr:to>
      <xdr:col>50</xdr:col>
      <xdr:colOff>165100</xdr:colOff>
      <xdr:row>58</xdr:row>
      <xdr:rowOff>122834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113961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37877</xdr:rowOff>
    </xdr:from>
    <xdr:to>
      <xdr:col>46</xdr:col>
      <xdr:colOff>38100</xdr:colOff>
      <xdr:row>58</xdr:row>
      <xdr:rowOff>139477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130604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23657</xdr:rowOff>
    </xdr:from>
    <xdr:to>
      <xdr:col>41</xdr:col>
      <xdr:colOff>101600</xdr:colOff>
      <xdr:row>58</xdr:row>
      <xdr:rowOff>125257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116384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6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32756</xdr:rowOff>
    </xdr:from>
    <xdr:to>
      <xdr:col>36</xdr:col>
      <xdr:colOff>165100</xdr:colOff>
      <xdr:row>58</xdr:row>
      <xdr:rowOff>134356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125483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59310</xdr:rowOff>
    </xdr:from>
    <xdr:to>
      <xdr:col>55</xdr:col>
      <xdr:colOff>0</xdr:colOff>
      <xdr:row>78</xdr:row>
      <xdr:rowOff>135223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432410"/>
          <a:ext cx="8382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59310</xdr:rowOff>
    </xdr:from>
    <xdr:to>
      <xdr:col>50</xdr:col>
      <xdr:colOff>114300</xdr:colOff>
      <xdr:row>78</xdr:row>
      <xdr:rowOff>107068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32410"/>
          <a:ext cx="8890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107068</xdr:rowOff>
    </xdr:from>
    <xdr:to>
      <xdr:col>45</xdr:col>
      <xdr:colOff>177800</xdr:colOff>
      <xdr:row>78</xdr:row>
      <xdr:rowOff>115258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80168"/>
          <a:ext cx="8890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115258</xdr:rowOff>
    </xdr:from>
    <xdr:to>
      <xdr:col>41</xdr:col>
      <xdr:colOff>50800</xdr:colOff>
      <xdr:row>78</xdr:row>
      <xdr:rowOff>163951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88358"/>
          <a:ext cx="8890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84423</xdr:rowOff>
    </xdr:from>
    <xdr:to>
      <xdr:col>55</xdr:col>
      <xdr:colOff>50800</xdr:colOff>
      <xdr:row>79</xdr:row>
      <xdr:rowOff>14573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170800</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7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8510</xdr:rowOff>
    </xdr:from>
    <xdr:to>
      <xdr:col>50</xdr:col>
      <xdr:colOff>165100</xdr:colOff>
      <xdr:row>78</xdr:row>
      <xdr:rowOff>110110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101237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56268</xdr:rowOff>
    </xdr:from>
    <xdr:to>
      <xdr:col>46</xdr:col>
      <xdr:colOff>38100</xdr:colOff>
      <xdr:row>78</xdr:row>
      <xdr:rowOff>157868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148995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64458</xdr:rowOff>
    </xdr:from>
    <xdr:to>
      <xdr:col>41</xdr:col>
      <xdr:colOff>101600</xdr:colOff>
      <xdr:row>78</xdr:row>
      <xdr:rowOff>166058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157185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3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113151</xdr:rowOff>
    </xdr:from>
    <xdr:to>
      <xdr:col>36</xdr:col>
      <xdr:colOff>165100</xdr:colOff>
      <xdr:row>79</xdr:row>
      <xdr:rowOff>43301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34428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77025</xdr:rowOff>
    </xdr:from>
    <xdr:to>
      <xdr:col>55</xdr:col>
      <xdr:colOff>0</xdr:colOff>
      <xdr:row>97</xdr:row>
      <xdr:rowOff>84049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536225"/>
          <a:ext cx="838200" cy="17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77025</xdr:rowOff>
    </xdr:from>
    <xdr:to>
      <xdr:col>50</xdr:col>
      <xdr:colOff>114300</xdr:colOff>
      <xdr:row>97</xdr:row>
      <xdr:rowOff>15393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36225"/>
          <a:ext cx="889000" cy="10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15393</xdr:rowOff>
    </xdr:from>
    <xdr:to>
      <xdr:col>45</xdr:col>
      <xdr:colOff>177800</xdr:colOff>
      <xdr:row>97</xdr:row>
      <xdr:rowOff>49733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46043"/>
          <a:ext cx="889000" cy="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49733</xdr:rowOff>
    </xdr:from>
    <xdr:to>
      <xdr:col>41</xdr:col>
      <xdr:colOff>50800</xdr:colOff>
      <xdr:row>97</xdr:row>
      <xdr:rowOff>80239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80383"/>
          <a:ext cx="889000" cy="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33249</xdr:rowOff>
    </xdr:from>
    <xdr:to>
      <xdr:col>55</xdr:col>
      <xdr:colOff>50800</xdr:colOff>
      <xdr:row>97</xdr:row>
      <xdr:rowOff>134849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119626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26225</xdr:rowOff>
    </xdr:from>
    <xdr:to>
      <xdr:col>50</xdr:col>
      <xdr:colOff>165100</xdr:colOff>
      <xdr:row>96</xdr:row>
      <xdr:rowOff>127825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118952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136043</xdr:rowOff>
    </xdr:from>
    <xdr:to>
      <xdr:col>46</xdr:col>
      <xdr:colOff>38100</xdr:colOff>
      <xdr:row>97</xdr:row>
      <xdr:rowOff>66193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57320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170383</xdr:rowOff>
    </xdr:from>
    <xdr:to>
      <xdr:col>41</xdr:col>
      <xdr:colOff>101600</xdr:colOff>
      <xdr:row>97</xdr:row>
      <xdr:rowOff>100533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91660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29439</xdr:rowOff>
    </xdr:from>
    <xdr:to>
      <xdr:col>36</xdr:col>
      <xdr:colOff>165100</xdr:colOff>
      <xdr:row>97</xdr:row>
      <xdr:rowOff>131039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120650</xdr:rowOff>
    </xdr:from>
    <xdr:to>
      <xdr:col>85</xdr:col>
      <xdr:colOff>127000</xdr:colOff>
      <xdr:row>36</xdr:row>
      <xdr:rowOff>167259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92850"/>
          <a:ext cx="8382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6731</xdr:rowOff>
    </xdr:from>
    <xdr:to>
      <xdr:col>81</xdr:col>
      <xdr:colOff>50800</xdr:colOff>
      <xdr:row>36</xdr:row>
      <xdr:rowOff>167259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178931"/>
          <a:ext cx="889000" cy="1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6731</xdr:rowOff>
    </xdr:from>
    <xdr:to>
      <xdr:col>76</xdr:col>
      <xdr:colOff>114300</xdr:colOff>
      <xdr:row>36</xdr:row>
      <xdr:rowOff>121666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78931"/>
          <a:ext cx="88900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146431</xdr:rowOff>
    </xdr:from>
    <xdr:to>
      <xdr:col>71</xdr:col>
      <xdr:colOff>177800</xdr:colOff>
      <xdr:row>36</xdr:row>
      <xdr:rowOff>121666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147181"/>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48277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116459</xdr:rowOff>
    </xdr:from>
    <xdr:to>
      <xdr:col>81</xdr:col>
      <xdr:colOff>101600</xdr:colOff>
      <xdr:row>37</xdr:row>
      <xdr:rowOff>46609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37736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127381</xdr:rowOff>
    </xdr:from>
    <xdr:to>
      <xdr:col>76</xdr:col>
      <xdr:colOff>165100</xdr:colOff>
      <xdr:row>36</xdr:row>
      <xdr:rowOff>57531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48658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70866</xdr:rowOff>
    </xdr:from>
    <xdr:to>
      <xdr:col>72</xdr:col>
      <xdr:colOff>38100</xdr:colOff>
      <xdr:row>37</xdr:row>
      <xdr:rowOff>1016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163593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95631</xdr:rowOff>
    </xdr:from>
    <xdr:to>
      <xdr:col>67</xdr:col>
      <xdr:colOff>101600</xdr:colOff>
      <xdr:row>36</xdr:row>
      <xdr:rowOff>25781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16908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66929</xdr:rowOff>
    </xdr:from>
    <xdr:to>
      <xdr:col>85</xdr:col>
      <xdr:colOff>127000</xdr:colOff>
      <xdr:row>56</xdr:row>
      <xdr:rowOff>90684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68129"/>
          <a:ext cx="8382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90684</xdr:rowOff>
    </xdr:from>
    <xdr:to>
      <xdr:col>81</xdr:col>
      <xdr:colOff>50800</xdr:colOff>
      <xdr:row>57</xdr:row>
      <xdr:rowOff>14560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9188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135604</xdr:rowOff>
    </xdr:from>
    <xdr:to>
      <xdr:col>76</xdr:col>
      <xdr:colOff>114300</xdr:colOff>
      <xdr:row>57</xdr:row>
      <xdr:rowOff>14560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36804"/>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135604</xdr:rowOff>
    </xdr:from>
    <xdr:to>
      <xdr:col>71</xdr:col>
      <xdr:colOff>177800</xdr:colOff>
      <xdr:row>57</xdr:row>
      <xdr:rowOff>67463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36804"/>
          <a:ext cx="889000" cy="10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16129</xdr:rowOff>
    </xdr:from>
    <xdr:to>
      <xdr:col>85</xdr:col>
      <xdr:colOff>177800</xdr:colOff>
      <xdr:row>56</xdr:row>
      <xdr:rowOff>117729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166006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39884</xdr:rowOff>
    </xdr:from>
    <xdr:to>
      <xdr:col>81</xdr:col>
      <xdr:colOff>101600</xdr:colOff>
      <xdr:row>56</xdr:row>
      <xdr:rowOff>141484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132611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3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135210</xdr:rowOff>
    </xdr:from>
    <xdr:to>
      <xdr:col>76</xdr:col>
      <xdr:colOff>165100</xdr:colOff>
      <xdr:row>57</xdr:row>
      <xdr:rowOff>65360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56487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84804</xdr:rowOff>
    </xdr:from>
    <xdr:to>
      <xdr:col>72</xdr:col>
      <xdr:colOff>38100</xdr:colOff>
      <xdr:row>57</xdr:row>
      <xdr:rowOff>14954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16663</xdr:rowOff>
    </xdr:from>
    <xdr:to>
      <xdr:col>67</xdr:col>
      <xdr:colOff>101600</xdr:colOff>
      <xdr:row>57</xdr:row>
      <xdr:rowOff>118263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109390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65460</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10010"/>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14660</xdr:rowOff>
    </xdr:from>
    <xdr:to>
      <xdr:col>67</xdr:col>
      <xdr:colOff>101600</xdr:colOff>
      <xdr:row>79</xdr:row>
      <xdr:rowOff>116260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107387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5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21534</xdr:rowOff>
    </xdr:from>
    <xdr:to>
      <xdr:col>85</xdr:col>
      <xdr:colOff>127000</xdr:colOff>
      <xdr:row>95</xdr:row>
      <xdr:rowOff>126860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09284"/>
          <a:ext cx="838200" cy="10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126860</xdr:rowOff>
    </xdr:from>
    <xdr:to>
      <xdr:col>81</xdr:col>
      <xdr:colOff>50800</xdr:colOff>
      <xdr:row>95</xdr:row>
      <xdr:rowOff>150388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14610"/>
          <a:ext cx="8890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142729</xdr:rowOff>
    </xdr:from>
    <xdr:to>
      <xdr:col>76</xdr:col>
      <xdr:colOff>114300</xdr:colOff>
      <xdr:row>95</xdr:row>
      <xdr:rowOff>150388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3047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131814</xdr:rowOff>
    </xdr:from>
    <xdr:to>
      <xdr:col>71</xdr:col>
      <xdr:colOff>177800</xdr:colOff>
      <xdr:row>95</xdr:row>
      <xdr:rowOff>142729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1956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142184</xdr:rowOff>
    </xdr:from>
    <xdr:to>
      <xdr:col>85</xdr:col>
      <xdr:colOff>177800</xdr:colOff>
      <xdr:row>95</xdr:row>
      <xdr:rowOff>72334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165061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76060</xdr:rowOff>
    </xdr:from>
    <xdr:to>
      <xdr:col>81</xdr:col>
      <xdr:colOff>101600</xdr:colOff>
      <xdr:row>96</xdr:row>
      <xdr:rowOff>6210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168787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99588</xdr:rowOff>
    </xdr:from>
    <xdr:to>
      <xdr:col>76</xdr:col>
      <xdr:colOff>165100</xdr:colOff>
      <xdr:row>96</xdr:row>
      <xdr:rowOff>29738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20865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91929</xdr:rowOff>
    </xdr:from>
    <xdr:to>
      <xdr:col>72</xdr:col>
      <xdr:colOff>38100</xdr:colOff>
      <xdr:row>96</xdr:row>
      <xdr:rowOff>22079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13206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81014</xdr:rowOff>
    </xdr:from>
    <xdr:to>
      <xdr:col>67</xdr:col>
      <xdr:colOff>101600</xdr:colOff>
      <xdr:row>96</xdr:row>
      <xdr:rowOff>11164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ほとんどの項目で類似団体内平均値を下回っているが、民生費は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220,713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円となっており、類似団体内平均値を上回る結果となっている。民生費については、児童扶養手当、児童手当が減少し</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たが、子ども医療費、障害者自立支援給付費、障害児自立支援給付費、児童福祉施設委託料等が増加したことにより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より増加し</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類似団体内平均を上回る結果となり、</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今後も公共施設の更新や長寿命化対策が控えている現状に留意し、地方債発行の適切な管理に努めていく。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年度より実質収支の黒字を保っており、令和２年度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年度は財政調整基金を取り崩しての黒字確保、令和元年、３年度は取り崩しなしでの黒字維持、令和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年度は財政調整基金を取り崩しての黒字確保となった。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標準財政規模に対する実質収支額は前年度と比べ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ポイント減少し、標準財政規模に対する実質単年度収支は前年度と比べ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。今後も「行財政改革大綱」に基づき歳入の確保及び歳出経費の精査に努めていく。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年度から令和５年度において、すべての会計で黒字財政を維持している。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構成比については、水道事業会計の標準財政規模に対する比率が最も大きく、令和４年度から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ポイント減少したものの、依然高い水準となっている。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一般会計については、令和２年度、令和４年度において、財政調整基金の繰り入れにより黒字を確保、令和元年、３年度は繰り入れをせず黒字を維持、令和５年度は財政調整基金を繰り入れての黒字確保となっ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介護保険特別会計は、令和４年度と比べると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0.59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ポイント減少している。減少理由としては、第１号被保険者現年度分特別徴収保険料の減少などがあげられる。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国民健康保険特別会計は、令和４年度と比べると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ポイント減少している。減少理由としては、一般被保険者国民健康保険料の減少などがあげられる。結果として、令和４年度に引き続き、黒字を維持した。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全会計の合計黒字額の比率については、直近５年で１番目に低い率となり、各数値の推移に注視しつつ、健全な財政運営に努めていく。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元利償還金については、既発債の償還終了に伴い、前年度より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算入公債費等については、災害復旧等に係る基準財政需要額などの減少により前年度より総額で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上記のことから、実質公債費比率の分子については、前年度より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百万円減額している。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今後とも地方債の発行については留意しつつ、公債費管理を適正に進めていく。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将来負担額については、一般会計等に係る地方債の現在高、公営企業債等繰入見込額が減少したため、総額</a:t>
          </a:r>
          <a:r>
            <a:rPr kumimoji="1" lang="en-US" altLang="ja-JP" sz="1400">
              <a:solidFill>
                <a:schemeClr val="tx1"/>
              </a:solidFill>
              <a:latin typeface="ＭＳ Ｐゴシック" panose="020B0600070205080204" pitchFamily="50" charset="-128"/>
              <a:ea typeface="ＭＳ Ｐゴシック" panose="020B0600070205080204" pitchFamily="50" charset="-128"/>
            </a:rPr>
            <a:t>2,975</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百万円の減少となった。</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充当可能財源等については、基準財政需要額算入見込額及び充当可能特定歳入が減少したことにより、前年度より総額で</a:t>
          </a:r>
          <a:r>
            <a:rPr kumimoji="1" lang="en-US" altLang="ja-JP" sz="1400">
              <a:solidFill>
                <a:schemeClr val="tx1"/>
              </a:solidFill>
              <a:latin typeface="ＭＳ Ｐゴシック" panose="020B0600070205080204" pitchFamily="50" charset="-128"/>
              <a:ea typeface="ＭＳ Ｐゴシック" panose="020B0600070205080204" pitchFamily="50" charset="-128"/>
            </a:rPr>
            <a:t>2,502</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百万円減少している。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上記のことから、将来負担比率の分子については、前年度より</a:t>
          </a:r>
          <a:r>
            <a:rPr kumimoji="1" lang="en-US" altLang="ja-JP" sz="1400">
              <a:solidFill>
                <a:schemeClr val="tx1"/>
              </a:solidFill>
              <a:latin typeface="ＭＳ Ｐゴシック" panose="020B0600070205080204" pitchFamily="50" charset="-128"/>
              <a:ea typeface="ＭＳ Ｐゴシック" panose="020B0600070205080204" pitchFamily="50" charset="-128"/>
            </a:rPr>
            <a:t>2,014</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百万円の減少となった。</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これにより、将来負担比率は算定されなかったが、市役所本庁舎や学校給食センターの建替事業など大型の普通建設事業が今後予定されていることから、引き続き将来負担額の抑制と充当可能財源の拡充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大阪府羽曳野市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財政調整基金において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百万円の積立てを行ったほか、公共施設整備基金において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百万円を積み立てたこと等により、全体で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百万円の積立てを行った。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一方、減債基金から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590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百万円、財政調整基金から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百万円、ふるさと羽曳野まちづくり基金から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百万円、ダルビッシュ有こども福祉基金から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百万円、ファイン推進基金から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百万円の取崩しを行ったこと等により、全体で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1,055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百万円の取崩しとなる。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その結果、基金全体としては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590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百万円の減少となった。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財政調整基金については、引き続き標準財政規模の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程度の残高を維持できるように取り組む。また、近年中に実施予定の市役所本庁舎建替事業や給食センター建替事業等において多額の地方債発行が見込まれ、以降公債費の増加が予想されることから、決算剰余金が出た場合にあっては、財政調整基金のほか、公共施設整備基金においても積立てを行い、建設地方債の発行を抑制したいと考えてい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・公共施設整備基金：公用若しくは公共用に供する施設の整備資金に充てる。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ファイン推進基金：地域における保健福祉を積極的に推進するため、民間活動の活発化を図りつつ地域の特性に応じて立案・実施された施策を資金面から援助すること及び本市の保健福祉事業の資金に充て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・ふるさと羽曳野まちづくり基金：本市の文化と歴史を継承し、発展させ、美しく恵み豊かな環境を育みながら、ふるさと羽曳野のまちづくりを推進するための事業の資金に充てる。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・教育振興基金：本市における教育の振興を図る事業の資金に充てる。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・森林環境譲与税基金：森林環境譲与税を財源とし、森林整備及びその促進に必要な事業に要する経費に充てる。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・公共施設整備基金：決算剰余金の半額である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百万円を積み立てたほか、公有財産売却収入分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百万円を積み立て、合計</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百万円が増加した。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ファイン推進基金、ふるさと羽曳野まちづくり基金、教育振興基金：ふるさと納税は申込時に選択していただく活用希望事業に従い、ファイン推進基金・教育振興基金・ふるさと羽曳野まちづくり基金・ダルビッシュ有子ども福祉基金に積み立て、翌年度の実施事業に活用している。令和５年度においては、ふるさと羽曳野まちづくり基金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百万円の増加、教育振興基金で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百万円の減少となった。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・羽曳野市公営住宅整備基金：令和４年度に収納した公有財産売却収入分のうち</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百万円の取崩しを行った。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・公共施設整備基金：市役所本庁舎の建替事業などに備え、決算剰余金が出た場合には積立てを行い、将来の建設地方債の発行を抑制する。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・その他の基金：基金の使途に基づき適切に積立てを行っていく。</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定年延長に伴う退職手当平準化のため、また前年度決算において余剰金が生じたこと等により、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百万円の積み立てを行ったほか、決算見込みによる収支の不足額に充てるため、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百万円の取崩しを行った。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財政調整基金の残高は、大きな被害をもたらす災害への備え等のため、標準財政規模の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％を目途に積立てを行う。</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第三セクター等改革推進債の借換えに伴い、減債基金から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590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百万円の取崩しを行った。</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第三セクター等改革推進債対象土地の売却があった場合などには、必要に応じて今後も積立てを行う。</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44614676</v>
      </c>
      <c r="BO4" s="371"/>
      <c r="BP4" s="371"/>
      <c r="BQ4" s="371"/>
      <c r="BR4" s="371"/>
      <c r="BS4" s="371"/>
      <c r="BT4" s="371"/>
      <c r="BU4" s="372"/>
      <c r="BV4" s="370">
        <v>44885289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0.4</v>
      </c>
      <c r="CU4" s="377"/>
      <c r="CV4" s="377"/>
      <c r="CW4" s="377"/>
      <c r="CX4" s="377"/>
      <c r="CY4" s="377"/>
      <c r="CZ4" s="377"/>
      <c r="DA4" s="378"/>
      <c r="DB4" s="376">
        <v>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44438043</v>
      </c>
      <c r="BO5" s="408"/>
      <c r="BP5" s="408"/>
      <c r="BQ5" s="408"/>
      <c r="BR5" s="408"/>
      <c r="BS5" s="408"/>
      <c r="BT5" s="408"/>
      <c r="BU5" s="409"/>
      <c r="BV5" s="407">
        <v>44762085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99.6</v>
      </c>
      <c r="CU5" s="405"/>
      <c r="CV5" s="405"/>
      <c r="CW5" s="405"/>
      <c r="CX5" s="405"/>
      <c r="CY5" s="405"/>
      <c r="CZ5" s="405"/>
      <c r="DA5" s="406"/>
      <c r="DB5" s="404">
        <v>97.9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176633</v>
      </c>
      <c r="BO6" s="408"/>
      <c r="BP6" s="408"/>
      <c r="BQ6" s="408"/>
      <c r="BR6" s="408"/>
      <c r="BS6" s="408"/>
      <c r="BT6" s="408"/>
      <c r="BU6" s="409"/>
      <c r="BV6" s="407">
        <v>123204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99.9</v>
      </c>
      <c r="CU6" s="445"/>
      <c r="CV6" s="445"/>
      <c r="CW6" s="445"/>
      <c r="CX6" s="445"/>
      <c r="CY6" s="445"/>
      <c r="CZ6" s="445"/>
      <c r="DA6" s="446"/>
      <c r="DB6" s="444">
        <v>99.7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70717</v>
      </c>
      <c r="BO7" s="408"/>
      <c r="BP7" s="408"/>
      <c r="BQ7" s="408"/>
      <c r="BR7" s="408"/>
      <c r="BS7" s="408"/>
      <c r="BT7" s="408"/>
      <c r="BU7" s="409"/>
      <c r="BV7" s="407">
        <v>17461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24670024</v>
      </c>
      <c r="CU7" s="408"/>
      <c r="CV7" s="408"/>
      <c r="CW7" s="408"/>
      <c r="CX7" s="408"/>
      <c r="CY7" s="408"/>
      <c r="CZ7" s="408"/>
      <c r="DA7" s="409"/>
      <c r="DB7" s="407">
        <v>24113393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105916</v>
      </c>
      <c r="BO8" s="408"/>
      <c r="BP8" s="408"/>
      <c r="BQ8" s="408"/>
      <c r="BR8" s="408"/>
      <c r="BS8" s="408"/>
      <c r="BT8" s="408"/>
      <c r="BU8" s="409"/>
      <c r="BV8" s="407">
        <v>105743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0.56000000000000005</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108736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173</v>
      </c>
      <c r="BO9" s="408"/>
      <c r="BP9" s="408"/>
      <c r="BQ9" s="408"/>
      <c r="BR9" s="408"/>
      <c r="BS9" s="408"/>
      <c r="BT9" s="408"/>
      <c r="BU9" s="409"/>
      <c r="BV9" s="407">
        <v>-463469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13.4</v>
      </c>
      <c r="CU9" s="405"/>
      <c r="CV9" s="405"/>
      <c r="CW9" s="405"/>
      <c r="CX9" s="405"/>
      <c r="CY9" s="405"/>
      <c r="CZ9" s="405"/>
      <c r="DA9" s="406"/>
      <c r="DB9" s="404">
        <v>12.3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112683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255199</v>
      </c>
      <c r="BO10" s="408"/>
      <c r="BP10" s="408"/>
      <c r="BQ10" s="408"/>
      <c r="BR10" s="408"/>
      <c r="BS10" s="408"/>
      <c r="BT10" s="408"/>
      <c r="BU10" s="409"/>
      <c r="BV10" s="407">
        <v>284722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590000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108213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180000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106704</v>
      </c>
      <c r="S13" s="492"/>
      <c r="T13" s="492"/>
      <c r="U13" s="492"/>
      <c r="V13" s="493"/>
      <c r="W13" s="423" t="s">
        <v>131</v>
      </c>
      <c r="X13" s="424"/>
      <c r="Y13" s="424"/>
      <c r="Z13" s="424"/>
      <c r="AA13" s="424"/>
      <c r="AB13" s="414"/>
      <c r="AC13" s="458">
        <v>486</v>
      </c>
      <c r="AD13" s="459"/>
      <c r="AE13" s="459"/>
      <c r="AF13" s="459"/>
      <c r="AG13" s="501"/>
      <c r="AH13" s="458">
        <v>516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545372</v>
      </c>
      <c r="BO13" s="408"/>
      <c r="BP13" s="408"/>
      <c r="BQ13" s="408"/>
      <c r="BR13" s="408"/>
      <c r="BS13" s="408"/>
      <c r="BT13" s="408"/>
      <c r="BU13" s="409"/>
      <c r="BV13" s="407">
        <v>-358747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3.9</v>
      </c>
      <c r="CU13" s="405"/>
      <c r="CV13" s="405"/>
      <c r="CW13" s="405"/>
      <c r="CX13" s="405"/>
      <c r="CY13" s="405"/>
      <c r="CZ13" s="405"/>
      <c r="DA13" s="406"/>
      <c r="DB13" s="404">
        <v>3.7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108961</v>
      </c>
      <c r="S14" s="492"/>
      <c r="T14" s="492"/>
      <c r="U14" s="492"/>
      <c r="V14" s="493"/>
      <c r="W14" s="397"/>
      <c r="X14" s="398"/>
      <c r="Y14" s="398"/>
      <c r="Z14" s="398"/>
      <c r="AA14" s="398"/>
      <c r="AB14" s="387"/>
      <c r="AC14" s="494">
        <v>1.1000000000000001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107587</v>
      </c>
      <c r="S15" s="492"/>
      <c r="T15" s="492"/>
      <c r="U15" s="492"/>
      <c r="V15" s="493"/>
      <c r="W15" s="423" t="s">
        <v>137</v>
      </c>
      <c r="X15" s="424"/>
      <c r="Y15" s="424"/>
      <c r="Z15" s="424"/>
      <c r="AA15" s="424"/>
      <c r="AB15" s="414"/>
      <c r="AC15" s="458">
        <v>11264</v>
      </c>
      <c r="AD15" s="459"/>
      <c r="AE15" s="459"/>
      <c r="AF15" s="459"/>
      <c r="AG15" s="501"/>
      <c r="AH15" s="458">
        <v>12226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12029279</v>
      </c>
      <c r="BO15" s="371"/>
      <c r="BP15" s="371"/>
      <c r="BQ15" s="371"/>
      <c r="BR15" s="371"/>
      <c r="BS15" s="371"/>
      <c r="BT15" s="371"/>
      <c r="BU15" s="372"/>
      <c r="BV15" s="370">
        <v>11527970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24.9</v>
      </c>
      <c r="AD16" s="495"/>
      <c r="AE16" s="495"/>
      <c r="AF16" s="495"/>
      <c r="AG16" s="496"/>
      <c r="AH16" s="494">
        <v>26.5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21354156</v>
      </c>
      <c r="BO16" s="408"/>
      <c r="BP16" s="408"/>
      <c r="BQ16" s="408"/>
      <c r="BR16" s="408"/>
      <c r="BS16" s="408"/>
      <c r="BT16" s="408"/>
      <c r="BU16" s="409"/>
      <c r="BV16" s="407">
        <v>20793196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33508</v>
      </c>
      <c r="AD17" s="459"/>
      <c r="AE17" s="459"/>
      <c r="AF17" s="459"/>
      <c r="AG17" s="501"/>
      <c r="AH17" s="458">
        <v>33367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15162659</v>
      </c>
      <c r="BO17" s="408"/>
      <c r="BP17" s="408"/>
      <c r="BQ17" s="408"/>
      <c r="BR17" s="408"/>
      <c r="BS17" s="408"/>
      <c r="BT17" s="408"/>
      <c r="BU17" s="409"/>
      <c r="BV17" s="407">
        <v>14533760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26.45</v>
      </c>
      <c r="M18" s="531"/>
      <c r="N18" s="531"/>
      <c r="O18" s="531"/>
      <c r="P18" s="531"/>
      <c r="Q18" s="531"/>
      <c r="R18" s="532"/>
      <c r="S18" s="532"/>
      <c r="T18" s="532"/>
      <c r="U18" s="532"/>
      <c r="V18" s="533"/>
      <c r="W18" s="425"/>
      <c r="X18" s="426"/>
      <c r="Y18" s="426"/>
      <c r="Z18" s="426"/>
      <c r="AA18" s="426"/>
      <c r="AB18" s="417"/>
      <c r="AC18" s="534">
        <v>74</v>
      </c>
      <c r="AD18" s="535"/>
      <c r="AE18" s="535"/>
      <c r="AF18" s="535"/>
      <c r="AG18" s="536"/>
      <c r="AH18" s="534">
        <v>72.400000000000006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25032275</v>
      </c>
      <c r="BO18" s="408"/>
      <c r="BP18" s="408"/>
      <c r="BQ18" s="408"/>
      <c r="BR18" s="408"/>
      <c r="BS18" s="408"/>
      <c r="BT18" s="408"/>
      <c r="BU18" s="409"/>
      <c r="BV18" s="407">
        <v>24239906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4111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30011597</v>
      </c>
      <c r="BO19" s="408"/>
      <c r="BP19" s="408"/>
      <c r="BQ19" s="408"/>
      <c r="BR19" s="408"/>
      <c r="BS19" s="408"/>
      <c r="BT19" s="408"/>
      <c r="BU19" s="409"/>
      <c r="BV19" s="407">
        <v>27988895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45008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31298751</v>
      </c>
      <c r="BO22" s="371"/>
      <c r="BP22" s="371"/>
      <c r="BQ22" s="371"/>
      <c r="BR22" s="371"/>
      <c r="BS22" s="371"/>
      <c r="BT22" s="371"/>
      <c r="BU22" s="372"/>
      <c r="BV22" s="370">
        <v>34109755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21356653</v>
      </c>
      <c r="BO23" s="408"/>
      <c r="BP23" s="408"/>
      <c r="BQ23" s="408"/>
      <c r="BR23" s="408"/>
      <c r="BS23" s="408"/>
      <c r="BT23" s="408"/>
      <c r="BU23" s="409"/>
      <c r="BV23" s="407">
        <v>22946957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6930</v>
      </c>
      <c r="R24" s="459"/>
      <c r="S24" s="459"/>
      <c r="T24" s="459"/>
      <c r="U24" s="459"/>
      <c r="V24" s="501"/>
      <c r="W24" s="553"/>
      <c r="X24" s="554"/>
      <c r="Y24" s="555"/>
      <c r="Z24" s="457" t="s">
        <v>162</v>
      </c>
      <c r="AA24" s="437"/>
      <c r="AB24" s="437"/>
      <c r="AC24" s="437"/>
      <c r="AD24" s="437"/>
      <c r="AE24" s="437"/>
      <c r="AF24" s="437"/>
      <c r="AG24" s="438"/>
      <c r="AH24" s="458">
        <v>563</v>
      </c>
      <c r="AI24" s="459"/>
      <c r="AJ24" s="459"/>
      <c r="AK24" s="459"/>
      <c r="AL24" s="501"/>
      <c r="AM24" s="458">
        <v>1779643</v>
      </c>
      <c r="AN24" s="459"/>
      <c r="AO24" s="459"/>
      <c r="AP24" s="459"/>
      <c r="AQ24" s="459"/>
      <c r="AR24" s="501"/>
      <c r="AS24" s="458">
        <v>3161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15650949</v>
      </c>
      <c r="BO24" s="408"/>
      <c r="BP24" s="408"/>
      <c r="BQ24" s="408"/>
      <c r="BR24" s="408"/>
      <c r="BS24" s="408"/>
      <c r="BT24" s="408"/>
      <c r="BU24" s="409"/>
      <c r="BV24" s="407">
        <v>16881245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7095403</v>
      </c>
      <c r="BO25" s="371"/>
      <c r="BP25" s="371"/>
      <c r="BQ25" s="371"/>
      <c r="BR25" s="371"/>
      <c r="BS25" s="371"/>
      <c r="BT25" s="371"/>
      <c r="BU25" s="372"/>
      <c r="BV25" s="370">
        <v>1699791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7000</v>
      </c>
      <c r="R27" s="459"/>
      <c r="S27" s="459"/>
      <c r="T27" s="459"/>
      <c r="U27" s="459"/>
      <c r="V27" s="501"/>
      <c r="W27" s="553"/>
      <c r="X27" s="554"/>
      <c r="Y27" s="555"/>
      <c r="Z27" s="457" t="s">
        <v>171</v>
      </c>
      <c r="AA27" s="437"/>
      <c r="AB27" s="437"/>
      <c r="AC27" s="437"/>
      <c r="AD27" s="437"/>
      <c r="AE27" s="437"/>
      <c r="AF27" s="437"/>
      <c r="AG27" s="438"/>
      <c r="AH27" s="458">
        <v>38</v>
      </c>
      <c r="AI27" s="459"/>
      <c r="AJ27" s="459"/>
      <c r="AK27" s="459"/>
      <c r="AL27" s="501"/>
      <c r="AM27" s="458">
        <v>126234</v>
      </c>
      <c r="AN27" s="459"/>
      <c r="AO27" s="459"/>
      <c r="AP27" s="459"/>
      <c r="AQ27" s="459"/>
      <c r="AR27" s="501"/>
      <c r="AS27" s="458">
        <v>3322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4916616</v>
      </c>
      <c r="BO28" s="371"/>
      <c r="BP28" s="371"/>
      <c r="BQ28" s="371"/>
      <c r="BR28" s="371"/>
      <c r="BS28" s="371"/>
      <c r="BT28" s="371"/>
      <c r="BU28" s="372"/>
      <c r="BV28" s="370">
        <v>4961408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6000</v>
      </c>
      <c r="R29" s="459"/>
      <c r="S29" s="459"/>
      <c r="T29" s="459"/>
      <c r="U29" s="459"/>
      <c r="V29" s="501"/>
      <c r="W29" s="556"/>
      <c r="X29" s="557"/>
      <c r="Y29" s="558"/>
      <c r="Z29" s="457" t="s">
        <v>177</v>
      </c>
      <c r="AA29" s="437"/>
      <c r="AB29" s="437"/>
      <c r="AC29" s="437"/>
      <c r="AD29" s="437"/>
      <c r="AE29" s="437"/>
      <c r="AF29" s="437"/>
      <c r="AG29" s="438"/>
      <c r="AH29" s="458">
        <v>601</v>
      </c>
      <c r="AI29" s="459"/>
      <c r="AJ29" s="459"/>
      <c r="AK29" s="459"/>
      <c r="AL29" s="501"/>
      <c r="AM29" s="458">
        <v>1905877</v>
      </c>
      <c r="AN29" s="459"/>
      <c r="AO29" s="459"/>
      <c r="AP29" s="459"/>
      <c r="AQ29" s="459"/>
      <c r="AR29" s="501"/>
      <c r="AS29" s="458">
        <v>3171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1413</v>
      </c>
      <c r="BO29" s="408"/>
      <c r="BP29" s="408"/>
      <c r="BQ29" s="408"/>
      <c r="BR29" s="408"/>
      <c r="BS29" s="408"/>
      <c r="BT29" s="408"/>
      <c r="BU29" s="409"/>
      <c r="BV29" s="407">
        <v>591408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2731766</v>
      </c>
      <c r="BO30" s="527"/>
      <c r="BP30" s="527"/>
      <c r="BQ30" s="527"/>
      <c r="BR30" s="527"/>
      <c r="BS30" s="527"/>
      <c r="BT30" s="527"/>
      <c r="BU30" s="528"/>
      <c r="BV30" s="526">
        <v>2687512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と畜場特別会計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柏羽藤環境事業組合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はびきのエル・エス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大阪南消防組合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みのりの里</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大阪はびきの観光局</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06w2SiMqXbB8jvtzTR52uSzmREvB8QqDM7GbIUupFpIFNDHFW8243PFbgOLgBl2n+da8p2MDCojJGy1G7Tf7Q==" saltValue="eDrcgA8Lsx36RQ29e2V6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13208530</v>
      </c>
      <c r="S5" s="613"/>
      <c r="T5" s="613"/>
      <c r="U5" s="613"/>
      <c r="V5" s="613"/>
      <c r="W5" s="613"/>
      <c r="X5" s="613"/>
      <c r="Y5" s="614"/>
      <c r="Z5" s="615">
        <v>29.6</v>
      </c>
      <c r="AA5" s="615"/>
      <c r="AB5" s="615"/>
      <c r="AC5" s="615"/>
      <c r="AD5" s="616">
        <v>12201039</v>
      </c>
      <c r="AE5" s="616"/>
      <c r="AF5" s="616"/>
      <c r="AG5" s="616"/>
      <c r="AH5" s="616"/>
      <c r="AI5" s="616"/>
      <c r="AJ5" s="616"/>
      <c r="AK5" s="616"/>
      <c r="AL5" s="617">
        <v>48.7</v>
      </c>
      <c r="AM5" s="618"/>
      <c r="AN5" s="618"/>
      <c r="AO5" s="619"/>
      <c r="AP5" s="609" t="s">
        <v>216</v>
      </c>
      <c r="AQ5" s="610"/>
      <c r="AR5" s="610"/>
      <c r="AS5" s="610"/>
      <c r="AT5" s="610"/>
      <c r="AU5" s="610"/>
      <c r="AV5" s="610"/>
      <c r="AW5" s="610"/>
      <c r="AX5" s="610"/>
      <c r="AY5" s="610"/>
      <c r="AZ5" s="610"/>
      <c r="BA5" s="610"/>
      <c r="BB5" s="610"/>
      <c r="BC5" s="610"/>
      <c r="BD5" s="610"/>
      <c r="BE5" s="610"/>
      <c r="BF5" s="611"/>
      <c r="BG5" s="623">
        <v>12167235</v>
      </c>
      <c r="BH5" s="624"/>
      <c r="BI5" s="624"/>
      <c r="BJ5" s="624"/>
      <c r="BK5" s="624"/>
      <c r="BL5" s="624"/>
      <c r="BM5" s="624"/>
      <c r="BN5" s="625"/>
      <c r="BO5" s="626">
        <v>92.1</v>
      </c>
      <c r="BP5" s="626"/>
      <c r="BQ5" s="626"/>
      <c r="BR5" s="626"/>
      <c r="BS5" s="627">
        <v>122882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195294</v>
      </c>
      <c r="S6" s="624"/>
      <c r="T6" s="624"/>
      <c r="U6" s="624"/>
      <c r="V6" s="624"/>
      <c r="W6" s="624"/>
      <c r="X6" s="624"/>
      <c r="Y6" s="625"/>
      <c r="Z6" s="626">
        <v>0.4</v>
      </c>
      <c r="AA6" s="626"/>
      <c r="AB6" s="626"/>
      <c r="AC6" s="626"/>
      <c r="AD6" s="627">
        <v>195294</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12167235</v>
      </c>
      <c r="BH6" s="624"/>
      <c r="BI6" s="624"/>
      <c r="BJ6" s="624"/>
      <c r="BK6" s="624"/>
      <c r="BL6" s="624"/>
      <c r="BM6" s="624"/>
      <c r="BN6" s="625"/>
      <c r="BO6" s="626">
        <v>92.1</v>
      </c>
      <c r="BP6" s="626"/>
      <c r="BQ6" s="626"/>
      <c r="BR6" s="626"/>
      <c r="BS6" s="627">
        <v>122882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247257</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247257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12377</v>
      </c>
      <c r="S7" s="624"/>
      <c r="T7" s="624"/>
      <c r="U7" s="624"/>
      <c r="V7" s="624"/>
      <c r="W7" s="624"/>
      <c r="X7" s="624"/>
      <c r="Y7" s="625"/>
      <c r="Z7" s="626">
        <v>0</v>
      </c>
      <c r="AA7" s="626"/>
      <c r="AB7" s="626"/>
      <c r="AC7" s="626"/>
      <c r="AD7" s="627">
        <v>12377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6343762</v>
      </c>
      <c r="BH7" s="624"/>
      <c r="BI7" s="624"/>
      <c r="BJ7" s="624"/>
      <c r="BK7" s="624"/>
      <c r="BL7" s="624"/>
      <c r="BM7" s="624"/>
      <c r="BN7" s="625"/>
      <c r="BO7" s="626">
        <v>48</v>
      </c>
      <c r="BP7" s="626"/>
      <c r="BQ7" s="626"/>
      <c r="BR7" s="626"/>
      <c r="BS7" s="627">
        <v>122882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3542219</v>
      </c>
      <c r="CS7" s="624"/>
      <c r="CT7" s="624"/>
      <c r="CU7" s="624"/>
      <c r="CV7" s="624"/>
      <c r="CW7" s="624"/>
      <c r="CX7" s="624"/>
      <c r="CY7" s="625"/>
      <c r="CZ7" s="626">
        <v>8</v>
      </c>
      <c r="DA7" s="626"/>
      <c r="DB7" s="626"/>
      <c r="DC7" s="626"/>
      <c r="DD7" s="632">
        <v>20755</v>
      </c>
      <c r="DE7" s="624"/>
      <c r="DF7" s="624"/>
      <c r="DG7" s="624"/>
      <c r="DH7" s="624"/>
      <c r="DI7" s="624"/>
      <c r="DJ7" s="624"/>
      <c r="DK7" s="624"/>
      <c r="DL7" s="624"/>
      <c r="DM7" s="624"/>
      <c r="DN7" s="624"/>
      <c r="DO7" s="624"/>
      <c r="DP7" s="625"/>
      <c r="DQ7" s="632">
        <v>3048456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123537</v>
      </c>
      <c r="S8" s="624"/>
      <c r="T8" s="624"/>
      <c r="U8" s="624"/>
      <c r="V8" s="624"/>
      <c r="W8" s="624"/>
      <c r="X8" s="624"/>
      <c r="Y8" s="625"/>
      <c r="Z8" s="626">
        <v>0.3</v>
      </c>
      <c r="AA8" s="626"/>
      <c r="AB8" s="626"/>
      <c r="AC8" s="626"/>
      <c r="AD8" s="627">
        <v>123537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181742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23883963</v>
      </c>
      <c r="CS8" s="624"/>
      <c r="CT8" s="624"/>
      <c r="CU8" s="624"/>
      <c r="CV8" s="624"/>
      <c r="CW8" s="624"/>
      <c r="CX8" s="624"/>
      <c r="CY8" s="625"/>
      <c r="CZ8" s="626">
        <v>53.7</v>
      </c>
      <c r="DA8" s="626"/>
      <c r="DB8" s="626"/>
      <c r="DC8" s="626"/>
      <c r="DD8" s="632">
        <v>72515</v>
      </c>
      <c r="DE8" s="624"/>
      <c r="DF8" s="624"/>
      <c r="DG8" s="624"/>
      <c r="DH8" s="624"/>
      <c r="DI8" s="624"/>
      <c r="DJ8" s="624"/>
      <c r="DK8" s="624"/>
      <c r="DL8" s="624"/>
      <c r="DM8" s="624"/>
      <c r="DN8" s="624"/>
      <c r="DO8" s="624"/>
      <c r="DP8" s="625"/>
      <c r="DQ8" s="632">
        <v>12084592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132626</v>
      </c>
      <c r="S9" s="624"/>
      <c r="T9" s="624"/>
      <c r="U9" s="624"/>
      <c r="V9" s="624"/>
      <c r="W9" s="624"/>
      <c r="X9" s="624"/>
      <c r="Y9" s="625"/>
      <c r="Z9" s="626">
        <v>0.3</v>
      </c>
      <c r="AA9" s="626"/>
      <c r="AB9" s="626"/>
      <c r="AC9" s="626"/>
      <c r="AD9" s="627">
        <v>132626</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5517292</v>
      </c>
      <c r="BH9" s="624"/>
      <c r="BI9" s="624"/>
      <c r="BJ9" s="624"/>
      <c r="BK9" s="624"/>
      <c r="BL9" s="624"/>
      <c r="BM9" s="624"/>
      <c r="BN9" s="625"/>
      <c r="BO9" s="626">
        <v>41.8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3215918</v>
      </c>
      <c r="CS9" s="624"/>
      <c r="CT9" s="624"/>
      <c r="CU9" s="624"/>
      <c r="CV9" s="624"/>
      <c r="CW9" s="624"/>
      <c r="CX9" s="624"/>
      <c r="CY9" s="625"/>
      <c r="CZ9" s="626">
        <v>7.2</v>
      </c>
      <c r="DA9" s="626"/>
      <c r="DB9" s="626"/>
      <c r="DC9" s="626"/>
      <c r="DD9" s="632">
        <v>17535</v>
      </c>
      <c r="DE9" s="624"/>
      <c r="DF9" s="624"/>
      <c r="DG9" s="624"/>
      <c r="DH9" s="624"/>
      <c r="DI9" s="624"/>
      <c r="DJ9" s="624"/>
      <c r="DK9" s="624"/>
      <c r="DL9" s="624"/>
      <c r="DM9" s="624"/>
      <c r="DN9" s="624"/>
      <c r="DO9" s="624"/>
      <c r="DP9" s="625"/>
      <c r="DQ9" s="632">
        <v>2767904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216680</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21742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19344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2425270</v>
      </c>
      <c r="S11" s="624"/>
      <c r="T11" s="624"/>
      <c r="U11" s="624"/>
      <c r="V11" s="624"/>
      <c r="W11" s="624"/>
      <c r="X11" s="624"/>
      <c r="Y11" s="625"/>
      <c r="Z11" s="628">
        <v>5.4</v>
      </c>
      <c r="AA11" s="629"/>
      <c r="AB11" s="629"/>
      <c r="AC11" s="635"/>
      <c r="AD11" s="632">
        <v>2425270</v>
      </c>
      <c r="AE11" s="624"/>
      <c r="AF11" s="624"/>
      <c r="AG11" s="624"/>
      <c r="AH11" s="624"/>
      <c r="AI11" s="624"/>
      <c r="AJ11" s="624"/>
      <c r="AK11" s="625"/>
      <c r="AL11" s="628">
        <v>9.6999999999999993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428048</v>
      </c>
      <c r="BH11" s="624"/>
      <c r="BI11" s="624"/>
      <c r="BJ11" s="624"/>
      <c r="BK11" s="624"/>
      <c r="BL11" s="624"/>
      <c r="BM11" s="624"/>
      <c r="BN11" s="625"/>
      <c r="BO11" s="626">
        <v>3.2</v>
      </c>
      <c r="BP11" s="626"/>
      <c r="BQ11" s="626"/>
      <c r="BR11" s="626"/>
      <c r="BS11" s="627">
        <v>122882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152917</v>
      </c>
      <c r="CS11" s="624"/>
      <c r="CT11" s="624"/>
      <c r="CU11" s="624"/>
      <c r="CV11" s="624"/>
      <c r="CW11" s="624"/>
      <c r="CX11" s="624"/>
      <c r="CY11" s="625"/>
      <c r="CZ11" s="626">
        <v>0.3</v>
      </c>
      <c r="DA11" s="626"/>
      <c r="DB11" s="626"/>
      <c r="DC11" s="626"/>
      <c r="DD11" s="632">
        <v>2122</v>
      </c>
      <c r="DE11" s="624"/>
      <c r="DF11" s="624"/>
      <c r="DG11" s="624"/>
      <c r="DH11" s="624"/>
      <c r="DI11" s="624"/>
      <c r="DJ11" s="624"/>
      <c r="DK11" s="624"/>
      <c r="DL11" s="624"/>
      <c r="DM11" s="624"/>
      <c r="DN11" s="624"/>
      <c r="DO11" s="624"/>
      <c r="DP11" s="625"/>
      <c r="DQ11" s="632">
        <v>130730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4888448</v>
      </c>
      <c r="BH12" s="624"/>
      <c r="BI12" s="624"/>
      <c r="BJ12" s="624"/>
      <c r="BK12" s="624"/>
      <c r="BL12" s="624"/>
      <c r="BM12" s="624"/>
      <c r="BN12" s="625"/>
      <c r="BO12" s="626">
        <v>37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458270</v>
      </c>
      <c r="CS12" s="624"/>
      <c r="CT12" s="624"/>
      <c r="CU12" s="624"/>
      <c r="CV12" s="624"/>
      <c r="CW12" s="624"/>
      <c r="CX12" s="624"/>
      <c r="CY12" s="625"/>
      <c r="CZ12" s="626">
        <v>1</v>
      </c>
      <c r="DA12" s="626"/>
      <c r="DB12" s="626"/>
      <c r="DC12" s="626"/>
      <c r="DD12" s="632" t="s">
        <v>122</v>
      </c>
      <c r="DE12" s="624"/>
      <c r="DF12" s="624"/>
      <c r="DG12" s="624"/>
      <c r="DH12" s="624"/>
      <c r="DI12" s="624"/>
      <c r="DJ12" s="624"/>
      <c r="DK12" s="624"/>
      <c r="DL12" s="624"/>
      <c r="DM12" s="624"/>
      <c r="DN12" s="624"/>
      <c r="DO12" s="624"/>
      <c r="DP12" s="625"/>
      <c r="DQ12" s="632">
        <v>390502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4840863</v>
      </c>
      <c r="BH13" s="624"/>
      <c r="BI13" s="624"/>
      <c r="BJ13" s="624"/>
      <c r="BK13" s="624"/>
      <c r="BL13" s="624"/>
      <c r="BM13" s="624"/>
      <c r="BN13" s="625"/>
      <c r="BO13" s="626">
        <v>36.6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2584315</v>
      </c>
      <c r="CS13" s="624"/>
      <c r="CT13" s="624"/>
      <c r="CU13" s="624"/>
      <c r="CV13" s="624"/>
      <c r="CW13" s="624"/>
      <c r="CX13" s="624"/>
      <c r="CY13" s="625"/>
      <c r="CZ13" s="626">
        <v>5.8</v>
      </c>
      <c r="DA13" s="626"/>
      <c r="DB13" s="626"/>
      <c r="DC13" s="626"/>
      <c r="DD13" s="632">
        <v>444994</v>
      </c>
      <c r="DE13" s="624"/>
      <c r="DF13" s="624"/>
      <c r="DG13" s="624"/>
      <c r="DH13" s="624"/>
      <c r="DI13" s="624"/>
      <c r="DJ13" s="624"/>
      <c r="DK13" s="624"/>
      <c r="DL13" s="624"/>
      <c r="DM13" s="624"/>
      <c r="DN13" s="624"/>
      <c r="DO13" s="624"/>
      <c r="DP13" s="625"/>
      <c r="DQ13" s="632">
        <v>2151818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2349</v>
      </c>
      <c r="S14" s="624"/>
      <c r="T14" s="624"/>
      <c r="U14" s="624"/>
      <c r="V14" s="624"/>
      <c r="W14" s="624"/>
      <c r="X14" s="624"/>
      <c r="Y14" s="625"/>
      <c r="Z14" s="626">
        <v>0</v>
      </c>
      <c r="AA14" s="626"/>
      <c r="AB14" s="626"/>
      <c r="AC14" s="626"/>
      <c r="AD14" s="627">
        <v>2349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240610</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1347253</v>
      </c>
      <c r="CS14" s="624"/>
      <c r="CT14" s="624"/>
      <c r="CU14" s="624"/>
      <c r="CV14" s="624"/>
      <c r="CW14" s="624"/>
      <c r="CX14" s="624"/>
      <c r="CY14" s="625"/>
      <c r="CZ14" s="626">
        <v>3</v>
      </c>
      <c r="DA14" s="626"/>
      <c r="DB14" s="626"/>
      <c r="DC14" s="626"/>
      <c r="DD14" s="632">
        <v>16060</v>
      </c>
      <c r="DE14" s="624"/>
      <c r="DF14" s="624"/>
      <c r="DG14" s="624"/>
      <c r="DH14" s="624"/>
      <c r="DI14" s="624"/>
      <c r="DJ14" s="624"/>
      <c r="DK14" s="624"/>
      <c r="DL14" s="624"/>
      <c r="DM14" s="624"/>
      <c r="DN14" s="624"/>
      <c r="DO14" s="624"/>
      <c r="DP14" s="625"/>
      <c r="DQ14" s="632">
        <v>1322184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694415</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4958367</v>
      </c>
      <c r="CS15" s="624"/>
      <c r="CT15" s="624"/>
      <c r="CU15" s="624"/>
      <c r="CV15" s="624"/>
      <c r="CW15" s="624"/>
      <c r="CX15" s="624"/>
      <c r="CY15" s="625"/>
      <c r="CZ15" s="626">
        <v>11.2</v>
      </c>
      <c r="DA15" s="626"/>
      <c r="DB15" s="626"/>
      <c r="DC15" s="626"/>
      <c r="DD15" s="632">
        <v>906082</v>
      </c>
      <c r="DE15" s="624"/>
      <c r="DF15" s="624"/>
      <c r="DG15" s="624"/>
      <c r="DH15" s="624"/>
      <c r="DI15" s="624"/>
      <c r="DJ15" s="624"/>
      <c r="DK15" s="624"/>
      <c r="DL15" s="624"/>
      <c r="DM15" s="624"/>
      <c r="DN15" s="624"/>
      <c r="DO15" s="624"/>
      <c r="DP15" s="625"/>
      <c r="DQ15" s="632">
        <v>3648158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51628</v>
      </c>
      <c r="S16" s="624"/>
      <c r="T16" s="624"/>
      <c r="U16" s="624"/>
      <c r="V16" s="624"/>
      <c r="W16" s="624"/>
      <c r="X16" s="624"/>
      <c r="Y16" s="625"/>
      <c r="Z16" s="626">
        <v>0.1</v>
      </c>
      <c r="AA16" s="626"/>
      <c r="AB16" s="626"/>
      <c r="AC16" s="626"/>
      <c r="AD16" s="627">
        <v>51628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237875</v>
      </c>
      <c r="S17" s="624"/>
      <c r="T17" s="624"/>
      <c r="U17" s="624"/>
      <c r="V17" s="624"/>
      <c r="W17" s="624"/>
      <c r="X17" s="624"/>
      <c r="Y17" s="625"/>
      <c r="Z17" s="626">
        <v>0.5</v>
      </c>
      <c r="AA17" s="626"/>
      <c r="AB17" s="626"/>
      <c r="AC17" s="626"/>
      <c r="AD17" s="627">
        <v>237875</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4025822</v>
      </c>
      <c r="CS17" s="624"/>
      <c r="CT17" s="624"/>
      <c r="CU17" s="624"/>
      <c r="CV17" s="624"/>
      <c r="CW17" s="624"/>
      <c r="CX17" s="624"/>
      <c r="CY17" s="625"/>
      <c r="CZ17" s="626">
        <v>9.1</v>
      </c>
      <c r="DA17" s="626"/>
      <c r="DB17" s="626"/>
      <c r="DC17" s="626"/>
      <c r="DD17" s="632" t="s">
        <v>122</v>
      </c>
      <c r="DE17" s="624"/>
      <c r="DF17" s="624"/>
      <c r="DG17" s="624"/>
      <c r="DH17" s="624"/>
      <c r="DI17" s="624"/>
      <c r="DJ17" s="624"/>
      <c r="DK17" s="624"/>
      <c r="DL17" s="624"/>
      <c r="DM17" s="624"/>
      <c r="DN17" s="624"/>
      <c r="DO17" s="624"/>
      <c r="DP17" s="625"/>
      <c r="DQ17" s="632">
        <v>4024019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132278</v>
      </c>
      <c r="S18" s="624"/>
      <c r="T18" s="624"/>
      <c r="U18" s="624"/>
      <c r="V18" s="624"/>
      <c r="W18" s="624"/>
      <c r="X18" s="624"/>
      <c r="Y18" s="625"/>
      <c r="Z18" s="626">
        <v>0.3</v>
      </c>
      <c r="AA18" s="626"/>
      <c r="AB18" s="626"/>
      <c r="AC18" s="626"/>
      <c r="AD18" s="627">
        <v>132278</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119753</v>
      </c>
      <c r="S19" s="624"/>
      <c r="T19" s="624"/>
      <c r="U19" s="624"/>
      <c r="V19" s="624"/>
      <c r="W19" s="624"/>
      <c r="X19" s="624"/>
      <c r="Y19" s="625"/>
      <c r="Z19" s="626">
        <v>0.3</v>
      </c>
      <c r="AA19" s="626"/>
      <c r="AB19" s="626"/>
      <c r="AC19" s="626"/>
      <c r="AD19" s="627">
        <v>119753</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1041295</v>
      </c>
      <c r="BH19" s="624"/>
      <c r="BI19" s="624"/>
      <c r="BJ19" s="624"/>
      <c r="BK19" s="624"/>
      <c r="BL19" s="624"/>
      <c r="BM19" s="624"/>
      <c r="BN19" s="625"/>
      <c r="BO19" s="626">
        <v>7.9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12525</v>
      </c>
      <c r="S20" s="624"/>
      <c r="T20" s="624"/>
      <c r="U20" s="624"/>
      <c r="V20" s="624"/>
      <c r="W20" s="624"/>
      <c r="X20" s="624"/>
      <c r="Y20" s="625"/>
      <c r="Z20" s="626">
        <v>0</v>
      </c>
      <c r="AA20" s="626"/>
      <c r="AB20" s="626"/>
      <c r="AC20" s="626"/>
      <c r="AD20" s="627">
        <v>12525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1041295</v>
      </c>
      <c r="BH20" s="624"/>
      <c r="BI20" s="624"/>
      <c r="BJ20" s="624"/>
      <c r="BK20" s="624"/>
      <c r="BL20" s="624"/>
      <c r="BM20" s="624"/>
      <c r="BN20" s="625"/>
      <c r="BO20" s="626">
        <v>7.9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44438043</v>
      </c>
      <c r="CS20" s="624"/>
      <c r="CT20" s="624"/>
      <c r="CU20" s="624"/>
      <c r="CV20" s="624"/>
      <c r="CW20" s="624"/>
      <c r="CX20" s="624"/>
      <c r="CY20" s="625"/>
      <c r="CZ20" s="626">
        <v>100</v>
      </c>
      <c r="DA20" s="626"/>
      <c r="DB20" s="626"/>
      <c r="DC20" s="626"/>
      <c r="DD20" s="632">
        <v>1480063</v>
      </c>
      <c r="DE20" s="624"/>
      <c r="DF20" s="624"/>
      <c r="DG20" s="624"/>
      <c r="DH20" s="624"/>
      <c r="DI20" s="624"/>
      <c r="DJ20" s="624"/>
      <c r="DK20" s="624"/>
      <c r="DL20" s="624"/>
      <c r="DM20" s="624"/>
      <c r="DN20" s="624"/>
      <c r="DO20" s="624"/>
      <c r="DP20" s="625"/>
      <c r="DQ20" s="632">
        <v>29834964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9515769</v>
      </c>
      <c r="S21" s="624"/>
      <c r="T21" s="624"/>
      <c r="U21" s="624"/>
      <c r="V21" s="624"/>
      <c r="W21" s="624"/>
      <c r="X21" s="624"/>
      <c r="Y21" s="625"/>
      <c r="Z21" s="626">
        <v>21.3</v>
      </c>
      <c r="AA21" s="626"/>
      <c r="AB21" s="626"/>
      <c r="AC21" s="626"/>
      <c r="AD21" s="627">
        <v>9318627</v>
      </c>
      <c r="AE21" s="627"/>
      <c r="AF21" s="627"/>
      <c r="AG21" s="627"/>
      <c r="AH21" s="627"/>
      <c r="AI21" s="627"/>
      <c r="AJ21" s="627"/>
      <c r="AK21" s="627"/>
      <c r="AL21" s="628">
        <v>37.200000000000003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33804</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9318627</v>
      </c>
      <c r="S22" s="624"/>
      <c r="T22" s="624"/>
      <c r="U22" s="624"/>
      <c r="V22" s="624"/>
      <c r="W22" s="624"/>
      <c r="X22" s="624"/>
      <c r="Y22" s="625"/>
      <c r="Z22" s="626">
        <v>20.9</v>
      </c>
      <c r="AA22" s="626"/>
      <c r="AB22" s="626"/>
      <c r="AC22" s="626"/>
      <c r="AD22" s="627">
        <v>9318627</v>
      </c>
      <c r="AE22" s="627"/>
      <c r="AF22" s="627"/>
      <c r="AG22" s="627"/>
      <c r="AH22" s="627"/>
      <c r="AI22" s="627"/>
      <c r="AJ22" s="627"/>
      <c r="AK22" s="627"/>
      <c r="AL22" s="628">
        <v>37.200000000000003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197142</v>
      </c>
      <c r="S23" s="624"/>
      <c r="T23" s="624"/>
      <c r="U23" s="624"/>
      <c r="V23" s="624"/>
      <c r="W23" s="624"/>
      <c r="X23" s="624"/>
      <c r="Y23" s="625"/>
      <c r="Z23" s="626">
        <v>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1007491</v>
      </c>
      <c r="BH23" s="624"/>
      <c r="BI23" s="624"/>
      <c r="BJ23" s="624"/>
      <c r="BK23" s="624"/>
      <c r="BL23" s="624"/>
      <c r="BM23" s="624"/>
      <c r="BN23" s="625"/>
      <c r="BO23" s="626">
        <v>7.6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26595565</v>
      </c>
      <c r="CS24" s="613"/>
      <c r="CT24" s="613"/>
      <c r="CU24" s="613"/>
      <c r="CV24" s="613"/>
      <c r="CW24" s="613"/>
      <c r="CX24" s="613"/>
      <c r="CY24" s="614"/>
      <c r="CZ24" s="617">
        <v>59.8</v>
      </c>
      <c r="DA24" s="618"/>
      <c r="DB24" s="618"/>
      <c r="DC24" s="634"/>
      <c r="DD24" s="658">
        <v>15581669</v>
      </c>
      <c r="DE24" s="613"/>
      <c r="DF24" s="613"/>
      <c r="DG24" s="613"/>
      <c r="DH24" s="613"/>
      <c r="DI24" s="613"/>
      <c r="DJ24" s="613"/>
      <c r="DK24" s="614"/>
      <c r="DL24" s="658">
        <v>13326672</v>
      </c>
      <c r="DM24" s="613"/>
      <c r="DN24" s="613"/>
      <c r="DO24" s="613"/>
      <c r="DP24" s="613"/>
      <c r="DQ24" s="613"/>
      <c r="DR24" s="613"/>
      <c r="DS24" s="613"/>
      <c r="DT24" s="613"/>
      <c r="DU24" s="613"/>
      <c r="DV24" s="614"/>
      <c r="DW24" s="617">
        <v>53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26037533</v>
      </c>
      <c r="S25" s="624"/>
      <c r="T25" s="624"/>
      <c r="U25" s="624"/>
      <c r="V25" s="624"/>
      <c r="W25" s="624"/>
      <c r="X25" s="624"/>
      <c r="Y25" s="625"/>
      <c r="Z25" s="626">
        <v>58.4</v>
      </c>
      <c r="AA25" s="626"/>
      <c r="AB25" s="626"/>
      <c r="AC25" s="626"/>
      <c r="AD25" s="627">
        <v>24832900</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6501630</v>
      </c>
      <c r="CS25" s="655"/>
      <c r="CT25" s="655"/>
      <c r="CU25" s="655"/>
      <c r="CV25" s="655"/>
      <c r="CW25" s="655"/>
      <c r="CX25" s="655"/>
      <c r="CY25" s="656"/>
      <c r="CZ25" s="628">
        <v>14.6</v>
      </c>
      <c r="DA25" s="653"/>
      <c r="DB25" s="653"/>
      <c r="DC25" s="657"/>
      <c r="DD25" s="632">
        <v>5805694</v>
      </c>
      <c r="DE25" s="655"/>
      <c r="DF25" s="655"/>
      <c r="DG25" s="655"/>
      <c r="DH25" s="655"/>
      <c r="DI25" s="655"/>
      <c r="DJ25" s="655"/>
      <c r="DK25" s="656"/>
      <c r="DL25" s="632">
        <v>5802704</v>
      </c>
      <c r="DM25" s="655"/>
      <c r="DN25" s="655"/>
      <c r="DO25" s="655"/>
      <c r="DP25" s="655"/>
      <c r="DQ25" s="655"/>
      <c r="DR25" s="655"/>
      <c r="DS25" s="655"/>
      <c r="DT25" s="655"/>
      <c r="DU25" s="655"/>
      <c r="DV25" s="656"/>
      <c r="DW25" s="628">
        <v>23.1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12367</v>
      </c>
      <c r="S26" s="624"/>
      <c r="T26" s="624"/>
      <c r="U26" s="624"/>
      <c r="V26" s="624"/>
      <c r="W26" s="624"/>
      <c r="X26" s="624"/>
      <c r="Y26" s="625"/>
      <c r="Z26" s="626">
        <v>0</v>
      </c>
      <c r="AA26" s="626"/>
      <c r="AB26" s="626"/>
      <c r="AC26" s="626"/>
      <c r="AD26" s="627">
        <v>12367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3796110</v>
      </c>
      <c r="CS26" s="624"/>
      <c r="CT26" s="624"/>
      <c r="CU26" s="624"/>
      <c r="CV26" s="624"/>
      <c r="CW26" s="624"/>
      <c r="CX26" s="624"/>
      <c r="CY26" s="625"/>
      <c r="CZ26" s="628">
        <v>8.5</v>
      </c>
      <c r="DA26" s="653"/>
      <c r="DB26" s="653"/>
      <c r="DC26" s="657"/>
      <c r="DD26" s="632">
        <v>3472370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89193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13208530</v>
      </c>
      <c r="BH27" s="624"/>
      <c r="BI27" s="624"/>
      <c r="BJ27" s="624"/>
      <c r="BK27" s="624"/>
      <c r="BL27" s="624"/>
      <c r="BM27" s="624"/>
      <c r="BN27" s="625"/>
      <c r="BO27" s="626">
        <v>100</v>
      </c>
      <c r="BP27" s="626"/>
      <c r="BQ27" s="626"/>
      <c r="BR27" s="626"/>
      <c r="BS27" s="627">
        <v>122882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16068113</v>
      </c>
      <c r="CS27" s="655"/>
      <c r="CT27" s="655"/>
      <c r="CU27" s="655"/>
      <c r="CV27" s="655"/>
      <c r="CW27" s="655"/>
      <c r="CX27" s="655"/>
      <c r="CY27" s="656"/>
      <c r="CZ27" s="628">
        <v>36.200000000000003</v>
      </c>
      <c r="DA27" s="653"/>
      <c r="DB27" s="653"/>
      <c r="DC27" s="657"/>
      <c r="DD27" s="632">
        <v>5751956</v>
      </c>
      <c r="DE27" s="655"/>
      <c r="DF27" s="655"/>
      <c r="DG27" s="655"/>
      <c r="DH27" s="655"/>
      <c r="DI27" s="655"/>
      <c r="DJ27" s="655"/>
      <c r="DK27" s="656"/>
      <c r="DL27" s="632">
        <v>4089949</v>
      </c>
      <c r="DM27" s="655"/>
      <c r="DN27" s="655"/>
      <c r="DO27" s="655"/>
      <c r="DP27" s="655"/>
      <c r="DQ27" s="655"/>
      <c r="DR27" s="655"/>
      <c r="DS27" s="655"/>
      <c r="DT27" s="655"/>
      <c r="DU27" s="655"/>
      <c r="DV27" s="656"/>
      <c r="DW27" s="628">
        <v>16.3</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419142</v>
      </c>
      <c r="S28" s="624"/>
      <c r="T28" s="624"/>
      <c r="U28" s="624"/>
      <c r="V28" s="624"/>
      <c r="W28" s="624"/>
      <c r="X28" s="624"/>
      <c r="Y28" s="625"/>
      <c r="Z28" s="626">
        <v>0.9</v>
      </c>
      <c r="AA28" s="626"/>
      <c r="AB28" s="626"/>
      <c r="AC28" s="626"/>
      <c r="AD28" s="627">
        <v>201142</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4025822</v>
      </c>
      <c r="CS28" s="624"/>
      <c r="CT28" s="624"/>
      <c r="CU28" s="624"/>
      <c r="CV28" s="624"/>
      <c r="CW28" s="624"/>
      <c r="CX28" s="624"/>
      <c r="CY28" s="625"/>
      <c r="CZ28" s="628">
        <v>9.1</v>
      </c>
      <c r="DA28" s="653"/>
      <c r="DB28" s="653"/>
      <c r="DC28" s="657"/>
      <c r="DD28" s="632">
        <v>4024019</v>
      </c>
      <c r="DE28" s="624"/>
      <c r="DF28" s="624"/>
      <c r="DG28" s="624"/>
      <c r="DH28" s="624"/>
      <c r="DI28" s="624"/>
      <c r="DJ28" s="624"/>
      <c r="DK28" s="625"/>
      <c r="DL28" s="632">
        <v>3434019</v>
      </c>
      <c r="DM28" s="624"/>
      <c r="DN28" s="624"/>
      <c r="DO28" s="624"/>
      <c r="DP28" s="624"/>
      <c r="DQ28" s="624"/>
      <c r="DR28" s="624"/>
      <c r="DS28" s="624"/>
      <c r="DT28" s="624"/>
      <c r="DU28" s="624"/>
      <c r="DV28" s="625"/>
      <c r="DW28" s="628">
        <v>13.7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61121</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4025813</v>
      </c>
      <c r="CS29" s="655"/>
      <c r="CT29" s="655"/>
      <c r="CU29" s="655"/>
      <c r="CV29" s="655"/>
      <c r="CW29" s="655"/>
      <c r="CX29" s="655"/>
      <c r="CY29" s="656"/>
      <c r="CZ29" s="628">
        <v>9.1</v>
      </c>
      <c r="DA29" s="653"/>
      <c r="DB29" s="653"/>
      <c r="DC29" s="657"/>
      <c r="DD29" s="632">
        <v>4024010</v>
      </c>
      <c r="DE29" s="655"/>
      <c r="DF29" s="655"/>
      <c r="DG29" s="655"/>
      <c r="DH29" s="655"/>
      <c r="DI29" s="655"/>
      <c r="DJ29" s="655"/>
      <c r="DK29" s="656"/>
      <c r="DL29" s="632">
        <v>3434010</v>
      </c>
      <c r="DM29" s="655"/>
      <c r="DN29" s="655"/>
      <c r="DO29" s="655"/>
      <c r="DP29" s="655"/>
      <c r="DQ29" s="655"/>
      <c r="DR29" s="655"/>
      <c r="DS29" s="655"/>
      <c r="DT29" s="655"/>
      <c r="DU29" s="655"/>
      <c r="DV29" s="656"/>
      <c r="DW29" s="628">
        <v>13.7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11737033</v>
      </c>
      <c r="S30" s="624"/>
      <c r="T30" s="624"/>
      <c r="U30" s="624"/>
      <c r="V30" s="624"/>
      <c r="W30" s="624"/>
      <c r="X30" s="624"/>
      <c r="Y30" s="625"/>
      <c r="Z30" s="626">
        <v>26.3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3918105</v>
      </c>
      <c r="CS30" s="624"/>
      <c r="CT30" s="624"/>
      <c r="CU30" s="624"/>
      <c r="CV30" s="624"/>
      <c r="CW30" s="624"/>
      <c r="CX30" s="624"/>
      <c r="CY30" s="625"/>
      <c r="CZ30" s="628">
        <v>8.8000000000000007</v>
      </c>
      <c r="DA30" s="653"/>
      <c r="DB30" s="653"/>
      <c r="DC30" s="657"/>
      <c r="DD30" s="632">
        <v>3916302</v>
      </c>
      <c r="DE30" s="624"/>
      <c r="DF30" s="624"/>
      <c r="DG30" s="624"/>
      <c r="DH30" s="624"/>
      <c r="DI30" s="624"/>
      <c r="DJ30" s="624"/>
      <c r="DK30" s="625"/>
      <c r="DL30" s="632">
        <v>3326302</v>
      </c>
      <c r="DM30" s="624"/>
      <c r="DN30" s="624"/>
      <c r="DO30" s="624"/>
      <c r="DP30" s="624"/>
      <c r="DQ30" s="624"/>
      <c r="DR30" s="624"/>
      <c r="DS30" s="624"/>
      <c r="DT30" s="624"/>
      <c r="DU30" s="624"/>
      <c r="DV30" s="625"/>
      <c r="DW30" s="628">
        <v>13.2</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99</v>
      </c>
      <c r="BN31" s="667"/>
      <c r="BO31" s="667"/>
      <c r="BP31" s="667"/>
      <c r="BQ31" s="668"/>
      <c r="BR31" s="679">
        <v>99.4</v>
      </c>
      <c r="BS31" s="667"/>
      <c r="BT31" s="667"/>
      <c r="BU31" s="667"/>
      <c r="BV31" s="667"/>
      <c r="BW31" s="667"/>
      <c r="BX31" s="618">
        <v>98.8</v>
      </c>
      <c r="BY31" s="667"/>
      <c r="BZ31" s="667"/>
      <c r="CA31" s="667"/>
      <c r="CB31" s="668"/>
      <c r="CD31" s="661"/>
      <c r="CE31" s="662"/>
      <c r="CF31" s="620" t="s">
        <v>300</v>
      </c>
      <c r="CG31" s="621"/>
      <c r="CH31" s="621"/>
      <c r="CI31" s="621"/>
      <c r="CJ31" s="621"/>
      <c r="CK31" s="621"/>
      <c r="CL31" s="621"/>
      <c r="CM31" s="621"/>
      <c r="CN31" s="621"/>
      <c r="CO31" s="621"/>
      <c r="CP31" s="621"/>
      <c r="CQ31" s="622"/>
      <c r="CR31" s="623">
        <v>107708</v>
      </c>
      <c r="CS31" s="655"/>
      <c r="CT31" s="655"/>
      <c r="CU31" s="655"/>
      <c r="CV31" s="655"/>
      <c r="CW31" s="655"/>
      <c r="CX31" s="655"/>
      <c r="CY31" s="656"/>
      <c r="CZ31" s="628">
        <v>0.2</v>
      </c>
      <c r="DA31" s="653"/>
      <c r="DB31" s="653"/>
      <c r="DC31" s="657"/>
      <c r="DD31" s="632">
        <v>107708</v>
      </c>
      <c r="DE31" s="655"/>
      <c r="DF31" s="655"/>
      <c r="DG31" s="655"/>
      <c r="DH31" s="655"/>
      <c r="DI31" s="655"/>
      <c r="DJ31" s="655"/>
      <c r="DK31" s="656"/>
      <c r="DL31" s="632">
        <v>107708</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3500322</v>
      </c>
      <c r="S32" s="624"/>
      <c r="T32" s="624"/>
      <c r="U32" s="624"/>
      <c r="V32" s="624"/>
      <c r="W32" s="624"/>
      <c r="X32" s="624"/>
      <c r="Y32" s="625"/>
      <c r="Z32" s="626">
        <v>7.8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98.5</v>
      </c>
      <c r="BN32" s="655"/>
      <c r="BO32" s="655"/>
      <c r="BP32" s="655"/>
      <c r="BQ32" s="678"/>
      <c r="BR32" s="680">
        <v>99.2</v>
      </c>
      <c r="BS32" s="655"/>
      <c r="BT32" s="655"/>
      <c r="BU32" s="655"/>
      <c r="BV32" s="655"/>
      <c r="BW32" s="655"/>
      <c r="BX32" s="629">
        <v>98.4</v>
      </c>
      <c r="BY32" s="655"/>
      <c r="BZ32" s="655"/>
      <c r="CA32" s="655"/>
      <c r="CB32" s="678"/>
      <c r="CD32" s="663"/>
      <c r="CE32" s="664"/>
      <c r="CF32" s="620" t="s">
        <v>304</v>
      </c>
      <c r="CG32" s="621"/>
      <c r="CH32" s="621"/>
      <c r="CI32" s="621"/>
      <c r="CJ32" s="621"/>
      <c r="CK32" s="621"/>
      <c r="CL32" s="621"/>
      <c r="CM32" s="621"/>
      <c r="CN32" s="621"/>
      <c r="CO32" s="621"/>
      <c r="CP32" s="621"/>
      <c r="CQ32" s="622"/>
      <c r="CR32" s="623">
        <v>9</v>
      </c>
      <c r="CS32" s="624"/>
      <c r="CT32" s="624"/>
      <c r="CU32" s="624"/>
      <c r="CV32" s="624"/>
      <c r="CW32" s="624"/>
      <c r="CX32" s="624"/>
      <c r="CY32" s="625"/>
      <c r="CZ32" s="628">
        <v>0</v>
      </c>
      <c r="DA32" s="653"/>
      <c r="DB32" s="653"/>
      <c r="DC32" s="657"/>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18255</v>
      </c>
      <c r="S33" s="624"/>
      <c r="T33" s="624"/>
      <c r="U33" s="624"/>
      <c r="V33" s="624"/>
      <c r="W33" s="624"/>
      <c r="X33" s="624"/>
      <c r="Y33" s="625"/>
      <c r="Z33" s="626">
        <v>0</v>
      </c>
      <c r="AA33" s="626"/>
      <c r="AB33" s="626"/>
      <c r="AC33" s="626"/>
      <c r="AD33" s="627">
        <v>15310</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99.4</v>
      </c>
      <c r="BN33" s="682"/>
      <c r="BO33" s="682"/>
      <c r="BP33" s="682"/>
      <c r="BQ33" s="684"/>
      <c r="BR33" s="681">
        <v>99.6</v>
      </c>
      <c r="BS33" s="682"/>
      <c r="BT33" s="682"/>
      <c r="BU33" s="682"/>
      <c r="BV33" s="682"/>
      <c r="BW33" s="682"/>
      <c r="BX33" s="683">
        <v>99.2</v>
      </c>
      <c r="BY33" s="682"/>
      <c r="BZ33" s="682"/>
      <c r="CA33" s="682"/>
      <c r="CB33" s="684"/>
      <c r="CD33" s="620" t="s">
        <v>307</v>
      </c>
      <c r="CE33" s="621"/>
      <c r="CF33" s="621"/>
      <c r="CG33" s="621"/>
      <c r="CH33" s="621"/>
      <c r="CI33" s="621"/>
      <c r="CJ33" s="621"/>
      <c r="CK33" s="621"/>
      <c r="CL33" s="621"/>
      <c r="CM33" s="621"/>
      <c r="CN33" s="621"/>
      <c r="CO33" s="621"/>
      <c r="CP33" s="621"/>
      <c r="CQ33" s="622"/>
      <c r="CR33" s="623">
        <v>16362415</v>
      </c>
      <c r="CS33" s="655"/>
      <c r="CT33" s="655"/>
      <c r="CU33" s="655"/>
      <c r="CV33" s="655"/>
      <c r="CW33" s="655"/>
      <c r="CX33" s="655"/>
      <c r="CY33" s="656"/>
      <c r="CZ33" s="628">
        <v>36.799999999999997</v>
      </c>
      <c r="DA33" s="653"/>
      <c r="DB33" s="653"/>
      <c r="DC33" s="657"/>
      <c r="DD33" s="632">
        <v>13977575</v>
      </c>
      <c r="DE33" s="655"/>
      <c r="DF33" s="655"/>
      <c r="DG33" s="655"/>
      <c r="DH33" s="655"/>
      <c r="DI33" s="655"/>
      <c r="DJ33" s="655"/>
      <c r="DK33" s="656"/>
      <c r="DL33" s="632">
        <v>11705603</v>
      </c>
      <c r="DM33" s="655"/>
      <c r="DN33" s="655"/>
      <c r="DO33" s="655"/>
      <c r="DP33" s="655"/>
      <c r="DQ33" s="655"/>
      <c r="DR33" s="655"/>
      <c r="DS33" s="655"/>
      <c r="DT33" s="655"/>
      <c r="DU33" s="655"/>
      <c r="DV33" s="656"/>
      <c r="DW33" s="628">
        <v>46.6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144517</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5287812</v>
      </c>
      <c r="CS34" s="624"/>
      <c r="CT34" s="624"/>
      <c r="CU34" s="624"/>
      <c r="CV34" s="624"/>
      <c r="CW34" s="624"/>
      <c r="CX34" s="624"/>
      <c r="CY34" s="625"/>
      <c r="CZ34" s="628">
        <v>11.9</v>
      </c>
      <c r="DA34" s="653"/>
      <c r="DB34" s="653"/>
      <c r="DC34" s="657"/>
      <c r="DD34" s="632">
        <v>4486421</v>
      </c>
      <c r="DE34" s="624"/>
      <c r="DF34" s="624"/>
      <c r="DG34" s="624"/>
      <c r="DH34" s="624"/>
      <c r="DI34" s="624"/>
      <c r="DJ34" s="624"/>
      <c r="DK34" s="625"/>
      <c r="DL34" s="632">
        <v>3767827</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1061511</v>
      </c>
      <c r="S35" s="624"/>
      <c r="T35" s="624"/>
      <c r="U35" s="624"/>
      <c r="V35" s="624"/>
      <c r="W35" s="624"/>
      <c r="X35" s="624"/>
      <c r="Y35" s="625"/>
      <c r="Z35" s="626">
        <v>2.4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189021</v>
      </c>
      <c r="CS35" s="655"/>
      <c r="CT35" s="655"/>
      <c r="CU35" s="655"/>
      <c r="CV35" s="655"/>
      <c r="CW35" s="655"/>
      <c r="CX35" s="655"/>
      <c r="CY35" s="656"/>
      <c r="CZ35" s="628">
        <v>0.4</v>
      </c>
      <c r="DA35" s="653"/>
      <c r="DB35" s="653"/>
      <c r="DC35" s="657"/>
      <c r="DD35" s="632">
        <v>164953</v>
      </c>
      <c r="DE35" s="655"/>
      <c r="DF35" s="655"/>
      <c r="DG35" s="655"/>
      <c r="DH35" s="655"/>
      <c r="DI35" s="655"/>
      <c r="DJ35" s="655"/>
      <c r="DK35" s="656"/>
      <c r="DL35" s="632">
        <v>164953</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123204</v>
      </c>
      <c r="S36" s="624"/>
      <c r="T36" s="624"/>
      <c r="U36" s="624"/>
      <c r="V36" s="624"/>
      <c r="W36" s="624"/>
      <c r="X36" s="624"/>
      <c r="Y36" s="625"/>
      <c r="Z36" s="626">
        <v>0.3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6501302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27208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5275787</v>
      </c>
      <c r="CS36" s="624"/>
      <c r="CT36" s="624"/>
      <c r="CU36" s="624"/>
      <c r="CV36" s="624"/>
      <c r="CW36" s="624"/>
      <c r="CX36" s="624"/>
      <c r="CY36" s="625"/>
      <c r="CZ36" s="628">
        <v>11.9</v>
      </c>
      <c r="DA36" s="653"/>
      <c r="DB36" s="653"/>
      <c r="DC36" s="657"/>
      <c r="DD36" s="632">
        <v>4814207</v>
      </c>
      <c r="DE36" s="624"/>
      <c r="DF36" s="624"/>
      <c r="DG36" s="624"/>
      <c r="DH36" s="624"/>
      <c r="DI36" s="624"/>
      <c r="DJ36" s="624"/>
      <c r="DK36" s="625"/>
      <c r="DL36" s="632">
        <v>3979224</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303378</v>
      </c>
      <c r="S37" s="624"/>
      <c r="T37" s="624"/>
      <c r="U37" s="624"/>
      <c r="V37" s="624"/>
      <c r="W37" s="624"/>
      <c r="X37" s="624"/>
      <c r="Y37" s="625"/>
      <c r="Z37" s="626">
        <v>0.7</v>
      </c>
      <c r="AA37" s="626"/>
      <c r="AB37" s="626"/>
      <c r="AC37" s="626"/>
      <c r="AD37" s="627">
        <v>1434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1346266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-128713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2156052</v>
      </c>
      <c r="CS37" s="655"/>
      <c r="CT37" s="655"/>
      <c r="CU37" s="655"/>
      <c r="CV37" s="655"/>
      <c r="CW37" s="655"/>
      <c r="CX37" s="655"/>
      <c r="CY37" s="656"/>
      <c r="CZ37" s="628">
        <v>4.9000000000000004</v>
      </c>
      <c r="DA37" s="653"/>
      <c r="DB37" s="653"/>
      <c r="DC37" s="657"/>
      <c r="DD37" s="632">
        <v>2155908</v>
      </c>
      <c r="DE37" s="655"/>
      <c r="DF37" s="655"/>
      <c r="DG37" s="655"/>
      <c r="DH37" s="655"/>
      <c r="DI37" s="655"/>
      <c r="DJ37" s="655"/>
      <c r="DK37" s="656"/>
      <c r="DL37" s="632">
        <v>2069728</v>
      </c>
      <c r="DM37" s="655"/>
      <c r="DN37" s="655"/>
      <c r="DO37" s="655"/>
      <c r="DP37" s="655"/>
      <c r="DQ37" s="655"/>
      <c r="DR37" s="655"/>
      <c r="DS37" s="655"/>
      <c r="DT37" s="655"/>
      <c r="DU37" s="655"/>
      <c r="DV37" s="656"/>
      <c r="DW37" s="628">
        <v>8.1999999999999993</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1107100</v>
      </c>
      <c r="S38" s="624"/>
      <c r="T38" s="624"/>
      <c r="U38" s="624"/>
      <c r="V38" s="624"/>
      <c r="W38" s="624"/>
      <c r="X38" s="624"/>
      <c r="Y38" s="625"/>
      <c r="Z38" s="626">
        <v>2.5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81774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14216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5145403</v>
      </c>
      <c r="CS38" s="624"/>
      <c r="CT38" s="624"/>
      <c r="CU38" s="624"/>
      <c r="CV38" s="624"/>
      <c r="CW38" s="624"/>
      <c r="CX38" s="624"/>
      <c r="CY38" s="625"/>
      <c r="CZ38" s="628">
        <v>11.6</v>
      </c>
      <c r="DA38" s="653"/>
      <c r="DB38" s="653"/>
      <c r="DC38" s="657"/>
      <c r="DD38" s="632">
        <v>4057898</v>
      </c>
      <c r="DE38" s="624"/>
      <c r="DF38" s="624"/>
      <c r="DG38" s="624"/>
      <c r="DH38" s="624"/>
      <c r="DI38" s="624"/>
      <c r="DJ38" s="624"/>
      <c r="DK38" s="625"/>
      <c r="DL38" s="632">
        <v>3793599</v>
      </c>
      <c r="DM38" s="624"/>
      <c r="DN38" s="624"/>
      <c r="DO38" s="624"/>
      <c r="DP38" s="624"/>
      <c r="DQ38" s="624"/>
      <c r="DR38" s="624"/>
      <c r="DS38" s="624"/>
      <c r="DT38" s="624"/>
      <c r="DU38" s="624"/>
      <c r="DV38" s="625"/>
      <c r="DW38" s="628">
        <v>15.1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9633</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21478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464392</v>
      </c>
      <c r="CS39" s="655"/>
      <c r="CT39" s="655"/>
      <c r="CU39" s="655"/>
      <c r="CV39" s="655"/>
      <c r="CW39" s="655"/>
      <c r="CX39" s="655"/>
      <c r="CY39" s="656"/>
      <c r="CZ39" s="628">
        <v>1</v>
      </c>
      <c r="DA39" s="653"/>
      <c r="DB39" s="653"/>
      <c r="DC39" s="657"/>
      <c r="DD39" s="632">
        <v>454096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70100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44614676</v>
      </c>
      <c r="S41" s="696"/>
      <c r="T41" s="696"/>
      <c r="U41" s="696"/>
      <c r="V41" s="696"/>
      <c r="W41" s="696"/>
      <c r="X41" s="696"/>
      <c r="Y41" s="700"/>
      <c r="Z41" s="701">
        <v>100</v>
      </c>
      <c r="AA41" s="701"/>
      <c r="AB41" s="701"/>
      <c r="AC41" s="701"/>
      <c r="AD41" s="702">
        <v>25063153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1302955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3760674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1480063</v>
      </c>
      <c r="CS42" s="655"/>
      <c r="CT42" s="655"/>
      <c r="CU42" s="655"/>
      <c r="CV42" s="655"/>
      <c r="CW42" s="655"/>
      <c r="CX42" s="655"/>
      <c r="CY42" s="656"/>
      <c r="CZ42" s="628">
        <v>3.3</v>
      </c>
      <c r="DA42" s="653"/>
      <c r="DB42" s="653"/>
      <c r="DC42" s="657"/>
      <c r="DD42" s="632">
        <v>275720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61569</v>
      </c>
      <c r="CS43" s="655"/>
      <c r="CT43" s="655"/>
      <c r="CU43" s="655"/>
      <c r="CV43" s="655"/>
      <c r="CW43" s="655"/>
      <c r="CX43" s="655"/>
      <c r="CY43" s="656"/>
      <c r="CZ43" s="628">
        <v>0.1</v>
      </c>
      <c r="DA43" s="653"/>
      <c r="DB43" s="653"/>
      <c r="DC43" s="657"/>
      <c r="DD43" s="632">
        <v>41283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1480063</v>
      </c>
      <c r="CS44" s="624"/>
      <c r="CT44" s="624"/>
      <c r="CU44" s="624"/>
      <c r="CV44" s="624"/>
      <c r="CW44" s="624"/>
      <c r="CX44" s="624"/>
      <c r="CY44" s="625"/>
      <c r="CZ44" s="628">
        <v>3.3</v>
      </c>
      <c r="DA44" s="629"/>
      <c r="DB44" s="629"/>
      <c r="DC44" s="635"/>
      <c r="DD44" s="632">
        <v>275720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190812</v>
      </c>
      <c r="CS45" s="655"/>
      <c r="CT45" s="655"/>
      <c r="CU45" s="655"/>
      <c r="CV45" s="655"/>
      <c r="CW45" s="655"/>
      <c r="CX45" s="655"/>
      <c r="CY45" s="656"/>
      <c r="CZ45" s="628">
        <v>0.4</v>
      </c>
      <c r="DA45" s="653"/>
      <c r="DB45" s="653"/>
      <c r="DC45" s="657"/>
      <c r="DD45" s="632">
        <v>13196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1289251</v>
      </c>
      <c r="CS46" s="624"/>
      <c r="CT46" s="624"/>
      <c r="CU46" s="624"/>
      <c r="CV46" s="624"/>
      <c r="CW46" s="624"/>
      <c r="CX46" s="624"/>
      <c r="CY46" s="625"/>
      <c r="CZ46" s="628">
        <v>2.9</v>
      </c>
      <c r="DA46" s="629"/>
      <c r="DB46" s="629"/>
      <c r="DC46" s="635"/>
      <c r="DD46" s="632">
        <v>262524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44438043</v>
      </c>
      <c r="CS49" s="682"/>
      <c r="CT49" s="682"/>
      <c r="CU49" s="682"/>
      <c r="CV49" s="682"/>
      <c r="CW49" s="682"/>
      <c r="CX49" s="682"/>
      <c r="CY49" s="711"/>
      <c r="CZ49" s="703">
        <v>100</v>
      </c>
      <c r="DA49" s="712"/>
      <c r="DB49" s="712"/>
      <c r="DC49" s="713"/>
      <c r="DD49" s="714">
        <v>29834964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DigRlp6nxPY4gLCV0Fc6m9IcAKh0fgszgeF/9t54xEbbmu290xvxm/tiQF3S07d05aw23g4s27B6rI+m8OFkg==" saltValue="m7OWPmRG25UDMJCiBfAl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46054</v>
      </c>
      <c r="R7" s="753"/>
      <c r="S7" s="753"/>
      <c r="T7" s="753"/>
      <c r="U7" s="753"/>
      <c r="V7" s="753">
        <v>45878</v>
      </c>
      <c r="W7" s="753"/>
      <c r="X7" s="753"/>
      <c r="Y7" s="753"/>
      <c r="Z7" s="753"/>
      <c r="AA7" s="753">
        <v>177</v>
      </c>
      <c r="AB7" s="753"/>
      <c r="AC7" s="753"/>
      <c r="AD7" s="753"/>
      <c r="AE7" s="754"/>
      <c r="AF7" s="755">
        <v>106</v>
      </c>
      <c r="AG7" s="756"/>
      <c r="AH7" s="756"/>
      <c r="AI7" s="756"/>
      <c r="AJ7" s="757"/>
      <c r="AK7" s="758">
        <v>1062</v>
      </c>
      <c r="AL7" s="759"/>
      <c r="AM7" s="759"/>
      <c r="AN7" s="759"/>
      <c r="AO7" s="759"/>
      <c r="AP7" s="759">
        <v>30161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t="s">
        <v>489</v>
      </c>
      <c r="CI7" s="744"/>
      <c r="CJ7" s="744"/>
      <c r="CK7" s="744"/>
      <c r="CL7" s="745"/>
      <c r="CM7" s="743">
        <v>10</v>
      </c>
      <c r="CN7" s="744"/>
      <c r="CO7" s="744"/>
      <c r="CP7" s="744"/>
      <c r="CQ7" s="745"/>
      <c r="CR7" s="743">
        <v>10</v>
      </c>
      <c r="CS7" s="744"/>
      <c r="CT7" s="744"/>
      <c r="CU7" s="744"/>
      <c r="CV7" s="745"/>
      <c r="CW7" s="743">
        <v>209</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228</v>
      </c>
      <c r="R8" s="784"/>
      <c r="S8" s="784"/>
      <c r="T8" s="784"/>
      <c r="U8" s="784"/>
      <c r="V8" s="784">
        <v>228</v>
      </c>
      <c r="W8" s="784"/>
      <c r="X8" s="784"/>
      <c r="Y8" s="784"/>
      <c r="Z8" s="784"/>
      <c r="AA8" s="784" t="s">
        <v>489</v>
      </c>
      <c r="AB8" s="784"/>
      <c r="AC8" s="784"/>
      <c r="AD8" s="784"/>
      <c r="AE8" s="785"/>
      <c r="AF8" s="786" t="s">
        <v>122</v>
      </c>
      <c r="AG8" s="787"/>
      <c r="AH8" s="787"/>
      <c r="AI8" s="787"/>
      <c r="AJ8" s="788"/>
      <c r="AK8" s="769">
        <v>226</v>
      </c>
      <c r="AL8" s="770"/>
      <c r="AM8" s="770"/>
      <c r="AN8" s="770"/>
      <c r="AO8" s="770"/>
      <c r="AP8" s="770">
        <v>1138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-18</v>
      </c>
      <c r="CI8" s="777"/>
      <c r="CJ8" s="777"/>
      <c r="CK8" s="777"/>
      <c r="CL8" s="778"/>
      <c r="CM8" s="776">
        <v>14</v>
      </c>
      <c r="CN8" s="777"/>
      <c r="CO8" s="777"/>
      <c r="CP8" s="777"/>
      <c r="CQ8" s="778"/>
      <c r="CR8" s="776">
        <v>21</v>
      </c>
      <c r="CS8" s="777"/>
      <c r="CT8" s="777"/>
      <c r="CU8" s="777"/>
      <c r="CV8" s="778"/>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1</v>
      </c>
      <c r="CI9" s="777"/>
      <c r="CJ9" s="777"/>
      <c r="CK9" s="777"/>
      <c r="CL9" s="778"/>
      <c r="CM9" s="776">
        <v>21</v>
      </c>
      <c r="CN9" s="777"/>
      <c r="CO9" s="777"/>
      <c r="CP9" s="777"/>
      <c r="CQ9" s="778"/>
      <c r="CR9" s="776">
        <v>5</v>
      </c>
      <c r="CS9" s="777"/>
      <c r="CT9" s="777"/>
      <c r="CU9" s="777"/>
      <c r="CV9" s="778"/>
      <c r="CW9" s="776">
        <v>51</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46056</v>
      </c>
      <c r="R23" s="793"/>
      <c r="S23" s="793"/>
      <c r="T23" s="793"/>
      <c r="U23" s="793"/>
      <c r="V23" s="793">
        <v>45879</v>
      </c>
      <c r="W23" s="793"/>
      <c r="X23" s="793"/>
      <c r="Y23" s="793"/>
      <c r="Z23" s="793"/>
      <c r="AA23" s="793">
        <v>177</v>
      </c>
      <c r="AB23" s="793"/>
      <c r="AC23" s="793"/>
      <c r="AD23" s="793"/>
      <c r="AE23" s="794"/>
      <c r="AF23" s="795">
        <v>106</v>
      </c>
      <c r="AG23" s="793"/>
      <c r="AH23" s="793"/>
      <c r="AI23" s="793"/>
      <c r="AJ23" s="796"/>
      <c r="AK23" s="797"/>
      <c r="AL23" s="798"/>
      <c r="AM23" s="798"/>
      <c r="AN23" s="798"/>
      <c r="AO23" s="798"/>
      <c r="AP23" s="793">
        <v>31299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12656</v>
      </c>
      <c r="R28" s="823"/>
      <c r="S28" s="823"/>
      <c r="T28" s="823"/>
      <c r="U28" s="823"/>
      <c r="V28" s="823">
        <v>12629</v>
      </c>
      <c r="W28" s="823"/>
      <c r="X28" s="823"/>
      <c r="Y28" s="823"/>
      <c r="Z28" s="823"/>
      <c r="AA28" s="823">
        <v>27</v>
      </c>
      <c r="AB28" s="823"/>
      <c r="AC28" s="823"/>
      <c r="AD28" s="823"/>
      <c r="AE28" s="824"/>
      <c r="AF28" s="825">
        <v>27</v>
      </c>
      <c r="AG28" s="823"/>
      <c r="AH28" s="823"/>
      <c r="AI28" s="823"/>
      <c r="AJ28" s="826"/>
      <c r="AK28" s="827">
        <v>1462</v>
      </c>
      <c r="AL28" s="828"/>
      <c r="AM28" s="828"/>
      <c r="AN28" s="828"/>
      <c r="AO28" s="828"/>
      <c r="AP28" s="828" t="s">
        <v>489</v>
      </c>
      <c r="AQ28" s="828"/>
      <c r="AR28" s="828"/>
      <c r="AS28" s="828"/>
      <c r="AT28" s="828"/>
      <c r="AU28" s="828" t="s">
        <v>489</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11694</v>
      </c>
      <c r="R29" s="784"/>
      <c r="S29" s="784"/>
      <c r="T29" s="784"/>
      <c r="U29" s="784"/>
      <c r="V29" s="784">
        <v>11664</v>
      </c>
      <c r="W29" s="784"/>
      <c r="X29" s="784"/>
      <c r="Y29" s="784"/>
      <c r="Z29" s="784"/>
      <c r="AA29" s="784">
        <v>30</v>
      </c>
      <c r="AB29" s="784"/>
      <c r="AC29" s="784"/>
      <c r="AD29" s="784"/>
      <c r="AE29" s="785"/>
      <c r="AF29" s="786">
        <v>30</v>
      </c>
      <c r="AG29" s="787"/>
      <c r="AH29" s="787"/>
      <c r="AI29" s="787"/>
      <c r="AJ29" s="788"/>
      <c r="AK29" s="834">
        <v>2122</v>
      </c>
      <c r="AL29" s="830"/>
      <c r="AM29" s="830"/>
      <c r="AN29" s="830"/>
      <c r="AO29" s="830"/>
      <c r="AP29" s="830" t="s">
        <v>489</v>
      </c>
      <c r="AQ29" s="830"/>
      <c r="AR29" s="830"/>
      <c r="AS29" s="830"/>
      <c r="AT29" s="830"/>
      <c r="AU29" s="830" t="s">
        <v>489</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2173</v>
      </c>
      <c r="R30" s="784"/>
      <c r="S30" s="784"/>
      <c r="T30" s="784"/>
      <c r="U30" s="784"/>
      <c r="V30" s="784">
        <v>2104</v>
      </c>
      <c r="W30" s="784"/>
      <c r="X30" s="784"/>
      <c r="Y30" s="784"/>
      <c r="Z30" s="784"/>
      <c r="AA30" s="784">
        <v>69</v>
      </c>
      <c r="AB30" s="784"/>
      <c r="AC30" s="784"/>
      <c r="AD30" s="784"/>
      <c r="AE30" s="785"/>
      <c r="AF30" s="786">
        <v>69</v>
      </c>
      <c r="AG30" s="787"/>
      <c r="AH30" s="787"/>
      <c r="AI30" s="787"/>
      <c r="AJ30" s="788"/>
      <c r="AK30" s="834">
        <v>437</v>
      </c>
      <c r="AL30" s="830"/>
      <c r="AM30" s="830"/>
      <c r="AN30" s="830"/>
      <c r="AO30" s="830"/>
      <c r="AP30" s="830" t="s">
        <v>489</v>
      </c>
      <c r="AQ30" s="830"/>
      <c r="AR30" s="830"/>
      <c r="AS30" s="830"/>
      <c r="AT30" s="830"/>
      <c r="AU30" s="830" t="s">
        <v>489</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2185</v>
      </c>
      <c r="R31" s="784"/>
      <c r="S31" s="784"/>
      <c r="T31" s="784"/>
      <c r="U31" s="784"/>
      <c r="V31" s="784">
        <v>1897</v>
      </c>
      <c r="W31" s="784"/>
      <c r="X31" s="784"/>
      <c r="Y31" s="784"/>
      <c r="Z31" s="784"/>
      <c r="AA31" s="784">
        <v>288</v>
      </c>
      <c r="AB31" s="784"/>
      <c r="AC31" s="784"/>
      <c r="AD31" s="784"/>
      <c r="AE31" s="785"/>
      <c r="AF31" s="786">
        <v>2332</v>
      </c>
      <c r="AG31" s="787"/>
      <c r="AH31" s="787"/>
      <c r="AI31" s="787"/>
      <c r="AJ31" s="788"/>
      <c r="AK31" s="834">
        <v>10</v>
      </c>
      <c r="AL31" s="830"/>
      <c r="AM31" s="830"/>
      <c r="AN31" s="830"/>
      <c r="AO31" s="830"/>
      <c r="AP31" s="830">
        <v>1558</v>
      </c>
      <c r="AQ31" s="830"/>
      <c r="AR31" s="830"/>
      <c r="AS31" s="830"/>
      <c r="AT31" s="830"/>
      <c r="AU31" s="830">
        <v>37</v>
      </c>
      <c r="AV31" s="830"/>
      <c r="AW31" s="830"/>
      <c r="AX31" s="830"/>
      <c r="AY31" s="830"/>
      <c r="AZ31" s="831" t="s">
        <v>489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3159</v>
      </c>
      <c r="R32" s="784"/>
      <c r="S32" s="784"/>
      <c r="T32" s="784"/>
      <c r="U32" s="784"/>
      <c r="V32" s="784">
        <v>2894</v>
      </c>
      <c r="W32" s="784"/>
      <c r="X32" s="784"/>
      <c r="Y32" s="784"/>
      <c r="Z32" s="784"/>
      <c r="AA32" s="784">
        <v>266</v>
      </c>
      <c r="AB32" s="784"/>
      <c r="AC32" s="784"/>
      <c r="AD32" s="784"/>
      <c r="AE32" s="785"/>
      <c r="AF32" s="786">
        <v>25</v>
      </c>
      <c r="AG32" s="787"/>
      <c r="AH32" s="787"/>
      <c r="AI32" s="787"/>
      <c r="AJ32" s="788"/>
      <c r="AK32" s="834">
        <v>1346</v>
      </c>
      <c r="AL32" s="830"/>
      <c r="AM32" s="830"/>
      <c r="AN32" s="830"/>
      <c r="AO32" s="830"/>
      <c r="AP32" s="830">
        <v>26987</v>
      </c>
      <c r="AQ32" s="830"/>
      <c r="AR32" s="830"/>
      <c r="AS32" s="830"/>
      <c r="AT32" s="830"/>
      <c r="AU32" s="830">
        <v>16057</v>
      </c>
      <c r="AV32" s="830"/>
      <c r="AW32" s="830"/>
      <c r="AX32" s="830"/>
      <c r="AY32" s="830"/>
      <c r="AZ32" s="831" t="s">
        <v>489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80</v>
      </c>
      <c r="R33" s="784"/>
      <c r="S33" s="784"/>
      <c r="T33" s="784"/>
      <c r="U33" s="784"/>
      <c r="V33" s="784">
        <v>80</v>
      </c>
      <c r="W33" s="784"/>
      <c r="X33" s="784"/>
      <c r="Y33" s="784"/>
      <c r="Z33" s="784"/>
      <c r="AA33" s="784" t="s">
        <v>489</v>
      </c>
      <c r="AB33" s="784"/>
      <c r="AC33" s="784"/>
      <c r="AD33" s="784"/>
      <c r="AE33" s="785"/>
      <c r="AF33" s="786" t="s">
        <v>122</v>
      </c>
      <c r="AG33" s="787"/>
      <c r="AH33" s="787"/>
      <c r="AI33" s="787"/>
      <c r="AJ33" s="788"/>
      <c r="AK33" s="834">
        <v>82</v>
      </c>
      <c r="AL33" s="830"/>
      <c r="AM33" s="830"/>
      <c r="AN33" s="830"/>
      <c r="AO33" s="830"/>
      <c r="AP33" s="830">
        <v>89</v>
      </c>
      <c r="AQ33" s="830"/>
      <c r="AR33" s="830"/>
      <c r="AS33" s="830"/>
      <c r="AT33" s="830"/>
      <c r="AU33" s="830">
        <v>85</v>
      </c>
      <c r="AV33" s="830"/>
      <c r="AW33" s="830"/>
      <c r="AX33" s="830"/>
      <c r="AY33" s="830"/>
      <c r="AZ33" s="831" t="s">
        <v>489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2483</v>
      </c>
      <c r="AG63" s="844"/>
      <c r="AH63" s="844"/>
      <c r="AI63" s="844"/>
      <c r="AJ63" s="845"/>
      <c r="AK63" s="846"/>
      <c r="AL63" s="841"/>
      <c r="AM63" s="841"/>
      <c r="AN63" s="841"/>
      <c r="AO63" s="841"/>
      <c r="AP63" s="844">
        <v>28634</v>
      </c>
      <c r="AQ63" s="844"/>
      <c r="AR63" s="844"/>
      <c r="AS63" s="844"/>
      <c r="AT63" s="844"/>
      <c r="AU63" s="844">
        <v>16179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2723</v>
      </c>
      <c r="R68" s="866"/>
      <c r="S68" s="866"/>
      <c r="T68" s="866"/>
      <c r="U68" s="866"/>
      <c r="V68" s="866">
        <v>2603</v>
      </c>
      <c r="W68" s="866"/>
      <c r="X68" s="866"/>
      <c r="Y68" s="866"/>
      <c r="Z68" s="866"/>
      <c r="AA68" s="866">
        <v>119</v>
      </c>
      <c r="AB68" s="866"/>
      <c r="AC68" s="866"/>
      <c r="AD68" s="866"/>
      <c r="AE68" s="866"/>
      <c r="AF68" s="866">
        <v>119</v>
      </c>
      <c r="AG68" s="866"/>
      <c r="AH68" s="866"/>
      <c r="AI68" s="866"/>
      <c r="AJ68" s="866"/>
      <c r="AK68" s="866" t="s">
        <v>559</v>
      </c>
      <c r="AL68" s="866"/>
      <c r="AM68" s="866"/>
      <c r="AN68" s="866"/>
      <c r="AO68" s="866"/>
      <c r="AP68" s="866">
        <v>1596</v>
      </c>
      <c r="AQ68" s="866"/>
      <c r="AR68" s="866"/>
      <c r="AS68" s="866"/>
      <c r="AT68" s="866"/>
      <c r="AU68" s="866">
        <v>657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5003</v>
      </c>
      <c r="R69" s="830"/>
      <c r="S69" s="830"/>
      <c r="T69" s="830"/>
      <c r="U69" s="830"/>
      <c r="V69" s="830">
        <v>4984</v>
      </c>
      <c r="W69" s="830"/>
      <c r="X69" s="830"/>
      <c r="Y69" s="830"/>
      <c r="Z69" s="830"/>
      <c r="AA69" s="830">
        <v>19</v>
      </c>
      <c r="AB69" s="830"/>
      <c r="AC69" s="830"/>
      <c r="AD69" s="830"/>
      <c r="AE69" s="830"/>
      <c r="AF69" s="830">
        <v>19</v>
      </c>
      <c r="AG69" s="830"/>
      <c r="AH69" s="830"/>
      <c r="AI69" s="830"/>
      <c r="AJ69" s="830"/>
      <c r="AK69" s="830" t="s">
        <v>489</v>
      </c>
      <c r="AL69" s="830"/>
      <c r="AM69" s="830"/>
      <c r="AN69" s="830"/>
      <c r="AO69" s="830"/>
      <c r="AP69" s="830">
        <v>2769</v>
      </c>
      <c r="AQ69" s="830"/>
      <c r="AR69" s="830"/>
      <c r="AS69" s="830"/>
      <c r="AT69" s="830"/>
      <c r="AU69" s="830">
        <v>1188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230</v>
      </c>
      <c r="R70" s="830"/>
      <c r="S70" s="830"/>
      <c r="T70" s="830"/>
      <c r="U70" s="830"/>
      <c r="V70" s="830">
        <v>195</v>
      </c>
      <c r="W70" s="830"/>
      <c r="X70" s="830"/>
      <c r="Y70" s="830"/>
      <c r="Z70" s="830"/>
      <c r="AA70" s="830">
        <v>35</v>
      </c>
      <c r="AB70" s="830"/>
      <c r="AC70" s="830"/>
      <c r="AD70" s="830"/>
      <c r="AE70" s="830"/>
      <c r="AF70" s="830">
        <v>35</v>
      </c>
      <c r="AG70" s="830"/>
      <c r="AH70" s="830"/>
      <c r="AI70" s="830"/>
      <c r="AJ70" s="830"/>
      <c r="AK70" s="830" t="s">
        <v>489</v>
      </c>
      <c r="AL70" s="830"/>
      <c r="AM70" s="830"/>
      <c r="AN70" s="830"/>
      <c r="AO70" s="830"/>
      <c r="AP70" s="830" t="s">
        <v>489</v>
      </c>
      <c r="AQ70" s="830"/>
      <c r="AR70" s="830"/>
      <c r="AS70" s="830"/>
      <c r="AT70" s="830"/>
      <c r="AU70" s="830" t="s">
        <v>489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1359863</v>
      </c>
      <c r="R71" s="830"/>
      <c r="S71" s="830"/>
      <c r="T71" s="830"/>
      <c r="U71" s="830"/>
      <c r="V71" s="830">
        <v>1332205</v>
      </c>
      <c r="W71" s="830"/>
      <c r="X71" s="830"/>
      <c r="Y71" s="830"/>
      <c r="Z71" s="830"/>
      <c r="AA71" s="830">
        <v>27659</v>
      </c>
      <c r="AB71" s="830"/>
      <c r="AC71" s="830"/>
      <c r="AD71" s="830"/>
      <c r="AE71" s="830"/>
      <c r="AF71" s="830">
        <v>27659</v>
      </c>
      <c r="AG71" s="830"/>
      <c r="AH71" s="830"/>
      <c r="AI71" s="830"/>
      <c r="AJ71" s="830"/>
      <c r="AK71" s="830">
        <v>10</v>
      </c>
      <c r="AL71" s="830"/>
      <c r="AM71" s="830"/>
      <c r="AN71" s="830"/>
      <c r="AO71" s="830"/>
      <c r="AP71" s="830" t="s">
        <v>489</v>
      </c>
      <c r="AQ71" s="830"/>
      <c r="AR71" s="830"/>
      <c r="AS71" s="830"/>
      <c r="AT71" s="830"/>
      <c r="AU71" s="830" t="s">
        <v>489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38885</v>
      </c>
      <c r="R72" s="830"/>
      <c r="S72" s="830"/>
      <c r="T72" s="830"/>
      <c r="U72" s="830"/>
      <c r="V72" s="830">
        <v>35641</v>
      </c>
      <c r="W72" s="830"/>
      <c r="X72" s="830"/>
      <c r="Y72" s="830"/>
      <c r="Z72" s="830"/>
      <c r="AA72" s="830">
        <v>3244</v>
      </c>
      <c r="AB72" s="830"/>
      <c r="AC72" s="830"/>
      <c r="AD72" s="830"/>
      <c r="AE72" s="830"/>
      <c r="AF72" s="830">
        <v>26209</v>
      </c>
      <c r="AG72" s="830"/>
      <c r="AH72" s="830"/>
      <c r="AI72" s="830"/>
      <c r="AJ72" s="830"/>
      <c r="AK72" s="830" t="s">
        <v>489</v>
      </c>
      <c r="AL72" s="830"/>
      <c r="AM72" s="830"/>
      <c r="AN72" s="830"/>
      <c r="AO72" s="830"/>
      <c r="AP72" s="830">
        <v>94795</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6635</v>
      </c>
      <c r="R73" s="830"/>
      <c r="S73" s="830"/>
      <c r="T73" s="830"/>
      <c r="U73" s="830"/>
      <c r="V73" s="830">
        <v>5820</v>
      </c>
      <c r="W73" s="830"/>
      <c r="X73" s="830"/>
      <c r="Y73" s="830"/>
      <c r="Z73" s="830"/>
      <c r="AA73" s="830">
        <v>815</v>
      </c>
      <c r="AB73" s="830"/>
      <c r="AC73" s="830"/>
      <c r="AD73" s="830"/>
      <c r="AE73" s="830"/>
      <c r="AF73" s="830">
        <v>19303</v>
      </c>
      <c r="AG73" s="830"/>
      <c r="AH73" s="830"/>
      <c r="AI73" s="830"/>
      <c r="AJ73" s="830"/>
      <c r="AK73" s="830" t="s">
        <v>489</v>
      </c>
      <c r="AL73" s="830"/>
      <c r="AM73" s="830"/>
      <c r="AN73" s="830"/>
      <c r="AO73" s="830"/>
      <c r="AP73" s="830">
        <v>22689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73344</v>
      </c>
      <c r="AG88" s="844"/>
      <c r="AH88" s="844"/>
      <c r="AI88" s="844"/>
      <c r="AJ88" s="844"/>
      <c r="AK88" s="841"/>
      <c r="AL88" s="841"/>
      <c r="AM88" s="841"/>
      <c r="AN88" s="841"/>
      <c r="AO88" s="841"/>
      <c r="AP88" s="844">
        <v>121849</v>
      </c>
      <c r="AQ88" s="844"/>
      <c r="AR88" s="844"/>
      <c r="AS88" s="844"/>
      <c r="AT88" s="844"/>
      <c r="AU88" s="844">
        <v>1845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36</v>
      </c>
      <c r="CS102" s="852"/>
      <c r="CT102" s="852"/>
      <c r="CU102" s="852"/>
      <c r="CV102" s="891"/>
      <c r="CW102" s="890">
        <v>260</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3335034</v>
      </c>
      <c r="AB110" s="900"/>
      <c r="AC110" s="900"/>
      <c r="AD110" s="900"/>
      <c r="AE110" s="901"/>
      <c r="AF110" s="902">
        <v>3451183</v>
      </c>
      <c r="AG110" s="900"/>
      <c r="AH110" s="900"/>
      <c r="AI110" s="900"/>
      <c r="AJ110" s="901"/>
      <c r="AK110" s="902">
        <v>3435822</v>
      </c>
      <c r="AL110" s="900"/>
      <c r="AM110" s="900"/>
      <c r="AN110" s="900"/>
      <c r="AO110" s="901"/>
      <c r="AP110" s="903">
        <v>15.8</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35547816</v>
      </c>
      <c r="BR110" s="931"/>
      <c r="BS110" s="931"/>
      <c r="BT110" s="931"/>
      <c r="BU110" s="931"/>
      <c r="BV110" s="931">
        <v>34109755</v>
      </c>
      <c r="BW110" s="931"/>
      <c r="BX110" s="931"/>
      <c r="BY110" s="931"/>
      <c r="BZ110" s="931"/>
      <c r="CA110" s="931">
        <v>31298751</v>
      </c>
      <c r="CB110" s="931"/>
      <c r="CC110" s="931"/>
      <c r="CD110" s="931"/>
      <c r="CE110" s="931"/>
      <c r="CF110" s="944">
        <v>144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17879092</v>
      </c>
      <c r="BR112" s="926"/>
      <c r="BS112" s="926"/>
      <c r="BT112" s="926"/>
      <c r="BU112" s="926"/>
      <c r="BV112" s="926">
        <v>17208591</v>
      </c>
      <c r="BW112" s="926"/>
      <c r="BX112" s="926"/>
      <c r="BY112" s="926"/>
      <c r="BZ112" s="926"/>
      <c r="CA112" s="926">
        <v>16180212</v>
      </c>
      <c r="CB112" s="926"/>
      <c r="CC112" s="926"/>
      <c r="CD112" s="926"/>
      <c r="CE112" s="926"/>
      <c r="CF112" s="920">
        <v>74.400000000000006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1136287</v>
      </c>
      <c r="AB113" s="938"/>
      <c r="AC113" s="938"/>
      <c r="AD113" s="938"/>
      <c r="AE113" s="939"/>
      <c r="AF113" s="940">
        <v>1219500</v>
      </c>
      <c r="AG113" s="938"/>
      <c r="AH113" s="938"/>
      <c r="AI113" s="938"/>
      <c r="AJ113" s="939"/>
      <c r="AK113" s="940">
        <v>1086965</v>
      </c>
      <c r="AL113" s="938"/>
      <c r="AM113" s="938"/>
      <c r="AN113" s="938"/>
      <c r="AO113" s="939"/>
      <c r="AP113" s="941">
        <v>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1099504</v>
      </c>
      <c r="BR113" s="926"/>
      <c r="BS113" s="926"/>
      <c r="BT113" s="926"/>
      <c r="BU113" s="926"/>
      <c r="BV113" s="926">
        <v>1085995</v>
      </c>
      <c r="BW113" s="926"/>
      <c r="BX113" s="926"/>
      <c r="BY113" s="926"/>
      <c r="BZ113" s="926"/>
      <c r="CA113" s="926">
        <v>1844437</v>
      </c>
      <c r="CB113" s="926"/>
      <c r="CC113" s="926"/>
      <c r="CD113" s="926"/>
      <c r="CE113" s="926"/>
      <c r="CF113" s="920">
        <v>8.5</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143343</v>
      </c>
      <c r="AB114" s="959"/>
      <c r="AC114" s="959"/>
      <c r="AD114" s="959"/>
      <c r="AE114" s="960"/>
      <c r="AF114" s="961">
        <v>164345</v>
      </c>
      <c r="AG114" s="959"/>
      <c r="AH114" s="959"/>
      <c r="AI114" s="959"/>
      <c r="AJ114" s="960"/>
      <c r="AK114" s="961">
        <v>186016</v>
      </c>
      <c r="AL114" s="959"/>
      <c r="AM114" s="959"/>
      <c r="AN114" s="959"/>
      <c r="AO114" s="960"/>
      <c r="AP114" s="962">
        <v>0.9</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4482160</v>
      </c>
      <c r="BR114" s="926"/>
      <c r="BS114" s="926"/>
      <c r="BT114" s="926"/>
      <c r="BU114" s="926"/>
      <c r="BV114" s="926">
        <v>4469389</v>
      </c>
      <c r="BW114" s="926"/>
      <c r="BX114" s="926"/>
      <c r="BY114" s="926"/>
      <c r="BZ114" s="926"/>
      <c r="CA114" s="926">
        <v>4576232</v>
      </c>
      <c r="CB114" s="926"/>
      <c r="CC114" s="926"/>
      <c r="CD114" s="926"/>
      <c r="CE114" s="926"/>
      <c r="CF114" s="920">
        <v>21.1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74</v>
      </c>
      <c r="BR115" s="926"/>
      <c r="BS115" s="926"/>
      <c r="BT115" s="926"/>
      <c r="BU115" s="926"/>
      <c r="BV115" s="926">
        <v>27</v>
      </c>
      <c r="BW115" s="926"/>
      <c r="BX115" s="926"/>
      <c r="BY115" s="926"/>
      <c r="BZ115" s="926"/>
      <c r="CA115" s="926">
        <v>51</v>
      </c>
      <c r="CB115" s="926"/>
      <c r="CC115" s="926"/>
      <c r="CD115" s="926"/>
      <c r="CE115" s="926"/>
      <c r="CF115" s="920">
        <v>0</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4614664</v>
      </c>
      <c r="AB117" s="979"/>
      <c r="AC117" s="979"/>
      <c r="AD117" s="979"/>
      <c r="AE117" s="980"/>
      <c r="AF117" s="981">
        <v>4835028</v>
      </c>
      <c r="AG117" s="979"/>
      <c r="AH117" s="979"/>
      <c r="AI117" s="979"/>
      <c r="AJ117" s="980"/>
      <c r="AK117" s="981">
        <v>4708803</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59008646</v>
      </c>
      <c r="BR119" s="1000"/>
      <c r="BS119" s="1000"/>
      <c r="BT119" s="1000"/>
      <c r="BU119" s="1000"/>
      <c r="BV119" s="1000">
        <v>56873757</v>
      </c>
      <c r="BW119" s="1000"/>
      <c r="BX119" s="1000"/>
      <c r="BY119" s="1000"/>
      <c r="BZ119" s="1000"/>
      <c r="CA119" s="1000">
        <v>53899683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8735438</v>
      </c>
      <c r="BR120" s="931"/>
      <c r="BS120" s="931"/>
      <c r="BT120" s="931"/>
      <c r="BU120" s="931"/>
      <c r="BV120" s="931">
        <v>7787617</v>
      </c>
      <c r="BW120" s="931"/>
      <c r="BX120" s="931"/>
      <c r="BY120" s="931"/>
      <c r="BZ120" s="931"/>
      <c r="CA120" s="931">
        <v>8558535</v>
      </c>
      <c r="CB120" s="931"/>
      <c r="CC120" s="931"/>
      <c r="CD120" s="931"/>
      <c r="CE120" s="931"/>
      <c r="CF120" s="944">
        <v>39.4</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17878197</v>
      </c>
      <c r="DH120" s="931"/>
      <c r="DI120" s="931"/>
      <c r="DJ120" s="931"/>
      <c r="DK120" s="931"/>
      <c r="DL120" s="931">
        <v>17207326</v>
      </c>
      <c r="DM120" s="931"/>
      <c r="DN120" s="931"/>
      <c r="DO120" s="931"/>
      <c r="DP120" s="931"/>
      <c r="DQ120" s="931">
        <v>16057399</v>
      </c>
      <c r="DR120" s="931"/>
      <c r="DS120" s="931"/>
      <c r="DT120" s="931"/>
      <c r="DU120" s="931"/>
      <c r="DV120" s="932">
        <v>73.900000000000006</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12433955</v>
      </c>
      <c r="BR121" s="926"/>
      <c r="BS121" s="926"/>
      <c r="BT121" s="926"/>
      <c r="BU121" s="926"/>
      <c r="BV121" s="926">
        <v>12220421</v>
      </c>
      <c r="BW121" s="926"/>
      <c r="BX121" s="926"/>
      <c r="BY121" s="926"/>
      <c r="BZ121" s="926"/>
      <c r="CA121" s="926">
        <v>12063400</v>
      </c>
      <c r="CB121" s="926"/>
      <c r="CC121" s="926"/>
      <c r="CD121" s="926"/>
      <c r="CE121" s="926"/>
      <c r="CF121" s="920">
        <v>55.5</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85421</v>
      </c>
      <c r="DR121" s="926"/>
      <c r="DS121" s="926"/>
      <c r="DT121" s="926"/>
      <c r="DU121" s="926"/>
      <c r="DV121" s="927">
        <v>0.4</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37842563</v>
      </c>
      <c r="BR122" s="1000"/>
      <c r="BS122" s="1000"/>
      <c r="BT122" s="1000"/>
      <c r="BU122" s="1000"/>
      <c r="BV122" s="1000">
        <v>36485964</v>
      </c>
      <c r="BW122" s="1000"/>
      <c r="BX122" s="1000"/>
      <c r="BY122" s="1000"/>
      <c r="BZ122" s="1000"/>
      <c r="CA122" s="1000">
        <v>34912150</v>
      </c>
      <c r="CB122" s="1000"/>
      <c r="CC122" s="1000"/>
      <c r="CD122" s="1000"/>
      <c r="CE122" s="1000"/>
      <c r="CF122" s="1017">
        <v>160.6</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895</v>
      </c>
      <c r="DH122" s="926"/>
      <c r="DI122" s="926"/>
      <c r="DJ122" s="926"/>
      <c r="DK122" s="926"/>
      <c r="DL122" s="926">
        <v>1265</v>
      </c>
      <c r="DM122" s="926"/>
      <c r="DN122" s="926"/>
      <c r="DO122" s="926"/>
      <c r="DP122" s="926"/>
      <c r="DQ122" s="926">
        <v>37392</v>
      </c>
      <c r="DR122" s="926"/>
      <c r="DS122" s="926"/>
      <c r="DT122" s="926"/>
      <c r="DU122" s="926"/>
      <c r="DV122" s="927">
        <v>0.2</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59011956</v>
      </c>
      <c r="BR123" s="1064"/>
      <c r="BS123" s="1064"/>
      <c r="BT123" s="1064"/>
      <c r="BU123" s="1064"/>
      <c r="BV123" s="1064">
        <v>56494002</v>
      </c>
      <c r="BW123" s="1064"/>
      <c r="BX123" s="1064"/>
      <c r="BY123" s="1064"/>
      <c r="BZ123" s="1064"/>
      <c r="CA123" s="1064">
        <v>55534085</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v>1.7</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880030</v>
      </c>
      <c r="AB128" s="1046"/>
      <c r="AC128" s="1046"/>
      <c r="AD128" s="1046"/>
      <c r="AE128" s="1047"/>
      <c r="AF128" s="1048">
        <v>875762</v>
      </c>
      <c r="AG128" s="1046"/>
      <c r="AH128" s="1046"/>
      <c r="AI128" s="1046"/>
      <c r="AJ128" s="1047"/>
      <c r="AK128" s="1048">
        <v>885466</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12.11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74</v>
      </c>
      <c r="DH128" s="1038"/>
      <c r="DI128" s="1038"/>
      <c r="DJ128" s="1038"/>
      <c r="DK128" s="1038"/>
      <c r="DL128" s="1038">
        <v>27</v>
      </c>
      <c r="DM128" s="1038"/>
      <c r="DN128" s="1038"/>
      <c r="DO128" s="1038"/>
      <c r="DP128" s="1038"/>
      <c r="DQ128" s="1038">
        <v>51</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24753249</v>
      </c>
      <c r="AB129" s="959"/>
      <c r="AC129" s="959"/>
      <c r="AD129" s="959"/>
      <c r="AE129" s="960"/>
      <c r="AF129" s="961">
        <v>24113393</v>
      </c>
      <c r="AG129" s="959"/>
      <c r="AH129" s="959"/>
      <c r="AI129" s="959"/>
      <c r="AJ129" s="960"/>
      <c r="AK129" s="961">
        <v>24670024</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17.11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3058714</v>
      </c>
      <c r="AB130" s="959"/>
      <c r="AC130" s="959"/>
      <c r="AD130" s="959"/>
      <c r="AE130" s="960"/>
      <c r="AF130" s="961">
        <v>2979469</v>
      </c>
      <c r="AG130" s="959"/>
      <c r="AH130" s="959"/>
      <c r="AI130" s="959"/>
      <c r="AJ130" s="960"/>
      <c r="AK130" s="961">
        <v>2936686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3.9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21694535</v>
      </c>
      <c r="AB131" s="986"/>
      <c r="AC131" s="986"/>
      <c r="AD131" s="986"/>
      <c r="AE131" s="987"/>
      <c r="AF131" s="985">
        <v>21133924</v>
      </c>
      <c r="AG131" s="986"/>
      <c r="AH131" s="986"/>
      <c r="AI131" s="986"/>
      <c r="AJ131" s="987"/>
      <c r="AK131" s="985">
        <v>21733338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3.1156233590000002</v>
      </c>
      <c r="AB132" s="1097"/>
      <c r="AC132" s="1097"/>
      <c r="AD132" s="1097"/>
      <c r="AE132" s="1098"/>
      <c r="AF132" s="1099">
        <v>4.6361338290000003</v>
      </c>
      <c r="AG132" s="1097"/>
      <c r="AH132" s="1097"/>
      <c r="AI132" s="1097"/>
      <c r="AJ132" s="1098"/>
      <c r="AK132" s="1099">
        <v>4.0796819089999996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3.6</v>
      </c>
      <c r="AB133" s="1080"/>
      <c r="AC133" s="1080"/>
      <c r="AD133" s="1080"/>
      <c r="AE133" s="1081"/>
      <c r="AF133" s="1079">
        <v>3.7</v>
      </c>
      <c r="AG133" s="1080"/>
      <c r="AH133" s="1080"/>
      <c r="AI133" s="1080"/>
      <c r="AJ133" s="1081"/>
      <c r="AK133" s="1079">
        <v>3.9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5ux4cFMjAcThUSMoN2SqIZX3eZi07gRWIHHyNBRHxz7Uk56mc6keVPwaKIU9N8qoZXkmarYNCsWt3Ts9IHfaQ==" saltValue="nrYP9J/VKh+qnJVItorQ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w0efMOoDF8NU8CgjiMzFyVC4qB99p20UgSZfnnr091Jcb/H1M2AZeAGfNcwAtOHDlDfh/CMHyivaOXzxSnnaw==" saltValue="8e8GZ+qNUu/sH2s9rpcN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OtgrPstAC8tTL++wBwB8xJDv293MnEZzXr4Hv8j7l8O5svwv4qRATipUNu7/+3sj0uZuFfIcqT4ghgC0HnFJA==" saltValue="jBlgxzUZGiLrYl5dhIdP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6501630</v>
      </c>
      <c r="AP9" s="281">
        <v>60082</v>
      </c>
      <c r="AQ9" s="282">
        <v>63160</v>
      </c>
      <c r="AR9" s="283">
        <v>-4.9000000000000004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1295071</v>
      </c>
      <c r="AP10" s="284">
        <v>11968</v>
      </c>
      <c r="AQ10" s="285">
        <v>4257</v>
      </c>
      <c r="AR10" s="286">
        <v>181.1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40388</v>
      </c>
      <c r="AP11" s="284">
        <v>373</v>
      </c>
      <c r="AQ11" s="285">
        <v>595</v>
      </c>
      <c r="AR11" s="286">
        <v>-37.299999999999997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548875</v>
      </c>
      <c r="AP13" s="284">
        <v>5072</v>
      </c>
      <c r="AQ13" s="285">
        <v>2608</v>
      </c>
      <c r="AR13" s="286">
        <v>94.5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61569</v>
      </c>
      <c r="AP14" s="284">
        <v>569</v>
      </c>
      <c r="AQ14" s="285">
        <v>1202</v>
      </c>
      <c r="AR14" s="286">
        <v>-52.7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-189344</v>
      </c>
      <c r="AP15" s="284">
        <v>-1750</v>
      </c>
      <c r="AQ15" s="285">
        <v>-3084</v>
      </c>
      <c r="AR15" s="286">
        <v>-43.3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8258189</v>
      </c>
      <c r="AP16" s="284">
        <v>76314</v>
      </c>
      <c r="AQ16" s="285">
        <v>68747</v>
      </c>
      <c r="AR16" s="286">
        <v>11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5.55</v>
      </c>
      <c r="AP21" s="298">
        <v>6.22</v>
      </c>
      <c r="AQ21" s="299">
        <v>-0.67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100.2</v>
      </c>
      <c r="AP22" s="303">
        <v>98.7</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3435822</v>
      </c>
      <c r="AP32" s="312">
        <v>31751</v>
      </c>
      <c r="AQ32" s="313">
        <v>33476</v>
      </c>
      <c r="AR32" s="314">
        <v>-5.2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23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1086965</v>
      </c>
      <c r="AP35" s="312">
        <v>10045</v>
      </c>
      <c r="AQ35" s="313">
        <v>5696</v>
      </c>
      <c r="AR35" s="314">
        <v>76.400000000000006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186016</v>
      </c>
      <c r="AP36" s="312">
        <v>1719</v>
      </c>
      <c r="AQ36" s="313">
        <v>1273</v>
      </c>
      <c r="AR36" s="314">
        <v>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486</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0</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-885466</v>
      </c>
      <c r="AP39" s="312">
        <v>-8183</v>
      </c>
      <c r="AQ39" s="313">
        <v>-6136</v>
      </c>
      <c r="AR39" s="314">
        <v>33.4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-2936686</v>
      </c>
      <c r="AP40" s="312">
        <v>-27138</v>
      </c>
      <c r="AQ40" s="313">
        <v>-25079</v>
      </c>
      <c r="AR40" s="314">
        <v>8.1999999999999993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886651</v>
      </c>
      <c r="AP41" s="312">
        <v>8194</v>
      </c>
      <c r="AQ41" s="313">
        <v>9740</v>
      </c>
      <c r="AR41" s="314">
        <v>-15.9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2367770</v>
      </c>
      <c r="AN51" s="334">
        <v>21323</v>
      </c>
      <c r="AO51" s="335">
        <v>4.5999999999999996</v>
      </c>
      <c r="AP51" s="336">
        <v>42836</v>
      </c>
      <c r="AQ51" s="337">
        <v>-0.9</v>
      </c>
      <c r="AR51" s="338">
        <v>5.5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1721780</v>
      </c>
      <c r="AN52" s="342">
        <v>15506</v>
      </c>
      <c r="AO52" s="343">
        <v>31.1</v>
      </c>
      <c r="AP52" s="344">
        <v>22936</v>
      </c>
      <c r="AQ52" s="345">
        <v>1.4</v>
      </c>
      <c r="AR52" s="346">
        <v>29.7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2278871</v>
      </c>
      <c r="AN53" s="334">
        <v>20697</v>
      </c>
      <c r="AO53" s="335">
        <v>-2.9</v>
      </c>
      <c r="AP53" s="336">
        <v>44161</v>
      </c>
      <c r="AQ53" s="337">
        <v>3.1</v>
      </c>
      <c r="AR53" s="338">
        <v>-6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987170</v>
      </c>
      <c r="AN54" s="342">
        <v>8966</v>
      </c>
      <c r="AO54" s="343">
        <v>-42.2</v>
      </c>
      <c r="AP54" s="344">
        <v>23644</v>
      </c>
      <c r="AQ54" s="345">
        <v>3.1</v>
      </c>
      <c r="AR54" s="346">
        <v>-45.3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2150943</v>
      </c>
      <c r="AN55" s="334">
        <v>19632</v>
      </c>
      <c r="AO55" s="335">
        <v>-5.0999999999999996</v>
      </c>
      <c r="AP55" s="336">
        <v>43955</v>
      </c>
      <c r="AQ55" s="337">
        <v>-0.5</v>
      </c>
      <c r="AR55" s="338">
        <v>-4.5999999999999996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836556</v>
      </c>
      <c r="AN56" s="342">
        <v>7635</v>
      </c>
      <c r="AO56" s="343">
        <v>-14.8</v>
      </c>
      <c r="AP56" s="344">
        <v>21318</v>
      </c>
      <c r="AQ56" s="345">
        <v>-9.8000000000000007</v>
      </c>
      <c r="AR56" s="346">
        <v>-5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2655420</v>
      </c>
      <c r="AN57" s="334">
        <v>24370</v>
      </c>
      <c r="AO57" s="335">
        <v>24.1</v>
      </c>
      <c r="AP57" s="336">
        <v>41921</v>
      </c>
      <c r="AQ57" s="337">
        <v>-4.5999999999999996</v>
      </c>
      <c r="AR57" s="338">
        <v>28.7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1344149</v>
      </c>
      <c r="AN58" s="342">
        <v>12336</v>
      </c>
      <c r="AO58" s="343">
        <v>61.6</v>
      </c>
      <c r="AP58" s="344">
        <v>21655</v>
      </c>
      <c r="AQ58" s="345">
        <v>1.6</v>
      </c>
      <c r="AR58" s="346">
        <v>60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1480063</v>
      </c>
      <c r="AN59" s="334">
        <v>13677</v>
      </c>
      <c r="AO59" s="335">
        <v>-43.9</v>
      </c>
      <c r="AP59" s="336">
        <v>44585</v>
      </c>
      <c r="AQ59" s="337">
        <v>6.4</v>
      </c>
      <c r="AR59" s="338">
        <v>-50.3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1289251</v>
      </c>
      <c r="AN60" s="342">
        <v>11914</v>
      </c>
      <c r="AO60" s="343">
        <v>-3.4</v>
      </c>
      <c r="AP60" s="344">
        <v>23077</v>
      </c>
      <c r="AQ60" s="345">
        <v>6.6</v>
      </c>
      <c r="AR60" s="346">
        <v>-10</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2186613</v>
      </c>
      <c r="AN61" s="349">
        <v>19940</v>
      </c>
      <c r="AO61" s="350">
        <v>-4.5999999999999996</v>
      </c>
      <c r="AP61" s="351">
        <v>43492</v>
      </c>
      <c r="AQ61" s="352">
        <v>0.7</v>
      </c>
      <c r="AR61" s="338">
        <v>-5.3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1235781</v>
      </c>
      <c r="AN62" s="342">
        <v>11271</v>
      </c>
      <c r="AO62" s="343">
        <v>6.5</v>
      </c>
      <c r="AP62" s="344">
        <v>22526</v>
      </c>
      <c r="AQ62" s="345">
        <v>0.6</v>
      </c>
      <c r="AR62" s="346">
        <v>5.9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gwyVozyK709xTlCCZtvtryN13daw18AeLuXxZGoeDytgW80TZoy/I4lObT2cmGtWi/DAiLI4VmL1Z2A3hIS4Q==" saltValue="NwGAU6sX0gF0zFxAek6Z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NZFGQsngZjaLEgj27lVxkkAh1kYo2yJ9jj3/nJxqsiOpni3r7BYedIiD6eT4aVCt19YK15GilOWXUN0h4FvCOA==" saltValue="iYMv6JzCe4sN03UHLt3B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2QX1yy/4zUabc/r5nVEtYHSchyxMZmP5MOPO0x/1c5/e6wJEGq+TVAl0rStlPvIr6WZ0PWd7NDsundllPoibYg==" saltValue="GxmquUBQrxzCB7laZuXT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15.85</v>
      </c>
      <c r="G47" s="12">
        <v>16.5</v>
      </c>
      <c r="H47" s="12">
        <v>19.62</v>
      </c>
      <c r="I47" s="12">
        <v>20.58</v>
      </c>
      <c r="J47" s="13">
        <v>19.93</v>
      </c>
    </row>
    <row r="48" spans="2:10" ht="57.75" customHeight="1" x14ac:dyDescent="0.2">
      <c r="B48" s="14"/>
      <c r="C48" s="1141" t="s">
        <v>4</v>
      </c>
      <c r="D48" s="1141"/>
      <c r="E48" s="1142"/>
      <c r="F48" s="15">
        <v>1.54</v>
      </c>
      <c r="G48" s="16">
        <v>0.43</v>
      </c>
      <c r="H48" s="16">
        <v>2.2999999999999998</v>
      </c>
      <c r="I48" s="16">
        <v>0.44</v>
      </c>
      <c r="J48" s="17">
        <v>0.43</v>
      </c>
    </row>
    <row r="49" spans="2:10" ht="57.75" customHeight="1" thickBot="1" x14ac:dyDescent="0.25">
      <c r="B49" s="18"/>
      <c r="C49" s="1143" t="s">
        <v>5</v>
      </c>
      <c r="D49" s="1143"/>
      <c r="E49" s="1144"/>
      <c r="F49" s="19">
        <v>1.54</v>
      </c>
      <c r="G49" s="20">
        <v>0.01</v>
      </c>
      <c r="H49" s="20">
        <v>5.61</v>
      </c>
      <c r="I49" s="20" t="s">
        <v>532</v>
      </c>
      <c r="J49" s="21">
        <v>2.21</v>
      </c>
    </row>
    <row r="50" spans="2:10" ht="13.2" x14ac:dyDescent="0.2"/>
  </sheetData>
  <sheetProtection algorithmName="SHA-512" hashValue="IjR94BB4xn4CDYzuPPeTn8Ai3D7s2FsKbRbJWtchabfOhusbBIAOzWzgeA4Td/zF/r9h3y3BhRQeHTwToIDPEw==" saltValue="YWhaQi1WsJ/2Hz6HfAUP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533</v>
      </c>
      <c r="D34" s="1151"/>
      <c r="E34" s="1152"/>
      <c r="F34" s="32">
        <v>14.08</v>
      </c>
      <c r="G34" s="33">
        <v>13.13</v>
      </c>
      <c r="H34" s="33">
        <v>12.74</v>
      </c>
      <c r="I34" s="33">
        <v>12.61</v>
      </c>
      <c r="J34" s="34">
        <v>9.4499999999999993</v>
      </c>
      <c r="K34" s="22"/>
      <c r="L34" s="22"/>
      <c r="M34" s="22"/>
      <c r="N34" s="22"/>
      <c r="O34" s="22"/>
      <c r="P34" s="22"/>
    </row>
    <row r="35" spans="1:16" ht="39" customHeight="1" x14ac:dyDescent="0.2">
      <c r="A35" s="22"/>
      <c r="B35" s="35"/>
      <c r="C35" s="1145" t="s">
        <v>534</v>
      </c>
      <c r="D35" s="1146"/>
      <c r="E35" s="1147"/>
      <c r="F35" s="36">
        <v>1.54</v>
      </c>
      <c r="G35" s="37">
        <v>0.43</v>
      </c>
      <c r="H35" s="37">
        <v>2.29</v>
      </c>
      <c r="I35" s="37">
        <v>0.43</v>
      </c>
      <c r="J35" s="38">
        <v>0.42</v>
      </c>
      <c r="K35" s="22"/>
      <c r="L35" s="22"/>
      <c r="M35" s="22"/>
      <c r="N35" s="22"/>
      <c r="O35" s="22"/>
      <c r="P35" s="22"/>
    </row>
    <row r="36" spans="1:16" ht="39" customHeight="1" x14ac:dyDescent="0.2">
      <c r="A36" s="22"/>
      <c r="B36" s="35"/>
      <c r="C36" s="1145" t="s">
        <v>535</v>
      </c>
      <c r="D36" s="1146"/>
      <c r="E36" s="1147"/>
      <c r="F36" s="36">
        <v>0.2</v>
      </c>
      <c r="G36" s="37">
        <v>0.24</v>
      </c>
      <c r="H36" s="37">
        <v>0.24</v>
      </c>
      <c r="I36" s="37">
        <v>0.26</v>
      </c>
      <c r="J36" s="38">
        <v>0.27</v>
      </c>
      <c r="K36" s="22"/>
      <c r="L36" s="22"/>
      <c r="M36" s="22"/>
      <c r="N36" s="22"/>
      <c r="O36" s="22"/>
      <c r="P36" s="22"/>
    </row>
    <row r="37" spans="1:16" ht="39" customHeight="1" x14ac:dyDescent="0.2">
      <c r="A37" s="22"/>
      <c r="B37" s="35"/>
      <c r="C37" s="1145" t="s">
        <v>536</v>
      </c>
      <c r="D37" s="1146"/>
      <c r="E37" s="1147"/>
      <c r="F37" s="36">
        <v>1.3</v>
      </c>
      <c r="G37" s="37">
        <v>1.91</v>
      </c>
      <c r="H37" s="37">
        <v>0.8</v>
      </c>
      <c r="I37" s="37">
        <v>0.71</v>
      </c>
      <c r="J37" s="38">
        <v>0.12</v>
      </c>
      <c r="K37" s="22"/>
      <c r="L37" s="22"/>
      <c r="M37" s="22"/>
      <c r="N37" s="22"/>
      <c r="O37" s="22"/>
      <c r="P37" s="22"/>
    </row>
    <row r="38" spans="1:16" ht="39" customHeight="1" x14ac:dyDescent="0.2">
      <c r="A38" s="22"/>
      <c r="B38" s="35"/>
      <c r="C38" s="1145" t="s">
        <v>537</v>
      </c>
      <c r="D38" s="1146"/>
      <c r="E38" s="1147"/>
      <c r="F38" s="36">
        <v>0.66</v>
      </c>
      <c r="G38" s="37">
        <v>0.81</v>
      </c>
      <c r="H38" s="37">
        <v>0.69</v>
      </c>
      <c r="I38" s="37">
        <v>0.41</v>
      </c>
      <c r="J38" s="38">
        <v>0.11</v>
      </c>
      <c r="K38" s="22"/>
      <c r="L38" s="22"/>
      <c r="M38" s="22"/>
      <c r="N38" s="22"/>
      <c r="O38" s="22"/>
      <c r="P38" s="22"/>
    </row>
    <row r="39" spans="1:16" ht="39" customHeight="1" x14ac:dyDescent="0.2">
      <c r="A39" s="22"/>
      <c r="B39" s="35"/>
      <c r="C39" s="1145" t="s">
        <v>538</v>
      </c>
      <c r="D39" s="1146"/>
      <c r="E39" s="1147"/>
      <c r="F39" s="36">
        <v>0</v>
      </c>
      <c r="G39" s="37">
        <v>0</v>
      </c>
      <c r="H39" s="37">
        <v>0</v>
      </c>
      <c r="I39" s="37">
        <v>0.01</v>
      </c>
      <c r="J39" s="38">
        <v>0.1</v>
      </c>
      <c r="K39" s="22"/>
      <c r="L39" s="22"/>
      <c r="M39" s="22"/>
      <c r="N39" s="22"/>
      <c r="O39" s="22"/>
      <c r="P39" s="22"/>
    </row>
    <row r="40" spans="1:16" ht="39" customHeight="1" x14ac:dyDescent="0.2">
      <c r="A40" s="22"/>
      <c r="B40" s="35"/>
      <c r="C40" s="1145" t="s">
        <v>539</v>
      </c>
      <c r="D40" s="1146"/>
      <c r="E40" s="1147"/>
      <c r="F40" s="36">
        <v>0</v>
      </c>
      <c r="G40" s="37">
        <v>0</v>
      </c>
      <c r="H40" s="37">
        <v>0</v>
      </c>
      <c r="I40" s="37">
        <v>0</v>
      </c>
      <c r="J40" s="38">
        <v>0</v>
      </c>
      <c r="K40" s="22"/>
      <c r="L40" s="22"/>
      <c r="M40" s="22"/>
      <c r="N40" s="22"/>
      <c r="O40" s="22"/>
      <c r="P40" s="22"/>
    </row>
    <row r="41" spans="1:16" ht="39" customHeight="1" x14ac:dyDescent="0.2">
      <c r="A41" s="22"/>
      <c r="B41" s="35"/>
      <c r="C41" s="1145" t="s">
        <v>540</v>
      </c>
      <c r="D41" s="1146"/>
      <c r="E41" s="1147"/>
      <c r="F41" s="36">
        <v>0</v>
      </c>
      <c r="G41" s="37">
        <v>0</v>
      </c>
      <c r="H41" s="37">
        <v>0</v>
      </c>
      <c r="I41" s="37">
        <v>0</v>
      </c>
      <c r="J41" s="38">
        <v>0</v>
      </c>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U1qVFxF/JOI01Ix50bb/6I0vUMSlECJOSm6x8sa/xkM+kAPJvAT12NJNFq399DwksRgbv6BFgErOuRvteRL/g==" saltValue="jMbGtPBPi6ZqaISMYWRK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3488</v>
      </c>
      <c r="L45" s="60">
        <v>3396</v>
      </c>
      <c r="M45" s="60">
        <v>3335</v>
      </c>
      <c r="N45" s="60">
        <v>3451</v>
      </c>
      <c r="O45" s="61">
        <v>3436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1242</v>
      </c>
      <c r="L48" s="64">
        <v>1186</v>
      </c>
      <c r="M48" s="64">
        <v>1136</v>
      </c>
      <c r="N48" s="64">
        <v>1220</v>
      </c>
      <c r="O48" s="65">
        <v>1087</v>
      </c>
      <c r="P48" s="48"/>
      <c r="Q48" s="48"/>
      <c r="R48" s="48"/>
      <c r="S48" s="48"/>
      <c r="T48" s="48"/>
      <c r="U48" s="48"/>
    </row>
    <row r="49" spans="1:21" ht="30.75" customHeight="1" x14ac:dyDescent="0.2">
      <c r="A49" s="48"/>
      <c r="B49" s="1155"/>
      <c r="C49" s="1156"/>
      <c r="D49" s="62"/>
      <c r="E49" s="1161" t="s">
        <v>14</v>
      </c>
      <c r="F49" s="1161"/>
      <c r="G49" s="1161"/>
      <c r="H49" s="1161"/>
      <c r="I49" s="1161"/>
      <c r="J49" s="1162"/>
      <c r="K49" s="63">
        <v>144</v>
      </c>
      <c r="L49" s="64">
        <v>120</v>
      </c>
      <c r="M49" s="64">
        <v>143</v>
      </c>
      <c r="N49" s="64">
        <v>164</v>
      </c>
      <c r="O49" s="65">
        <v>186</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3996</v>
      </c>
      <c r="L52" s="64">
        <v>3964</v>
      </c>
      <c r="M52" s="64">
        <v>3938</v>
      </c>
      <c r="N52" s="64">
        <v>3855</v>
      </c>
      <c r="O52" s="65">
        <v>3822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878</v>
      </c>
      <c r="L53" s="69">
        <v>738</v>
      </c>
      <c r="M53" s="69">
        <v>676</v>
      </c>
      <c r="N53" s="69">
        <v>980</v>
      </c>
      <c r="O53" s="70">
        <v>887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LX3/ceG1DgPVm6J+RRGbOHKy4/ClGd7IgrG+VRW7aaHmfnW6j0TfseCAqvqPede5BA1gc93MsZcS/7B0DJy4w==" saltValue="J/YCuRBqzoW83X+yPvJN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37272</v>
      </c>
      <c r="J41" s="356">
        <v>36442</v>
      </c>
      <c r="K41" s="356">
        <v>35548</v>
      </c>
      <c r="L41" s="356">
        <v>34110</v>
      </c>
      <c r="M41" s="357">
        <v>31299</v>
      </c>
    </row>
    <row r="42" spans="2:13" ht="27.75" customHeight="1" x14ac:dyDescent="0.2">
      <c r="B42" s="1186"/>
      <c r="C42" s="1187"/>
      <c r="D42" s="106"/>
      <c r="E42" s="1192" t="s">
        <v>32</v>
      </c>
      <c r="F42" s="1192"/>
      <c r="G42" s="1192"/>
      <c r="H42" s="1193"/>
      <c r="I42" s="358" t="s">
        <v>489</v>
      </c>
      <c r="J42" s="359" t="s">
        <v>489</v>
      </c>
      <c r="K42" s="359" t="s">
        <v>489</v>
      </c>
      <c r="L42" s="359" t="s">
        <v>489</v>
      </c>
      <c r="M42" s="360" t="s">
        <v>489</v>
      </c>
    </row>
    <row r="43" spans="2:13" ht="27.75" customHeight="1" x14ac:dyDescent="0.2">
      <c r="B43" s="1186"/>
      <c r="C43" s="1187"/>
      <c r="D43" s="106"/>
      <c r="E43" s="1192" t="s">
        <v>33</v>
      </c>
      <c r="F43" s="1192"/>
      <c r="G43" s="1192"/>
      <c r="H43" s="1193"/>
      <c r="I43" s="358">
        <v>19733</v>
      </c>
      <c r="J43" s="359">
        <v>18844</v>
      </c>
      <c r="K43" s="359">
        <v>17879</v>
      </c>
      <c r="L43" s="359">
        <v>17209</v>
      </c>
      <c r="M43" s="360">
        <v>16180</v>
      </c>
    </row>
    <row r="44" spans="2:13" ht="27.75" customHeight="1" x14ac:dyDescent="0.2">
      <c r="B44" s="1186"/>
      <c r="C44" s="1187"/>
      <c r="D44" s="106"/>
      <c r="E44" s="1192" t="s">
        <v>34</v>
      </c>
      <c r="F44" s="1192"/>
      <c r="G44" s="1192"/>
      <c r="H44" s="1193"/>
      <c r="I44" s="358">
        <v>1012</v>
      </c>
      <c r="J44" s="359">
        <v>1089</v>
      </c>
      <c r="K44" s="359">
        <v>1100</v>
      </c>
      <c r="L44" s="359">
        <v>1086</v>
      </c>
      <c r="M44" s="360">
        <v>1844</v>
      </c>
    </row>
    <row r="45" spans="2:13" ht="27.75" customHeight="1" x14ac:dyDescent="0.2">
      <c r="B45" s="1186"/>
      <c r="C45" s="1187"/>
      <c r="D45" s="106"/>
      <c r="E45" s="1192" t="s">
        <v>35</v>
      </c>
      <c r="F45" s="1192"/>
      <c r="G45" s="1192"/>
      <c r="H45" s="1193"/>
      <c r="I45" s="358">
        <v>4485</v>
      </c>
      <c r="J45" s="359">
        <v>4456</v>
      </c>
      <c r="K45" s="359">
        <v>4482</v>
      </c>
      <c r="L45" s="359">
        <v>4469</v>
      </c>
      <c r="M45" s="360">
        <v>4576</v>
      </c>
    </row>
    <row r="46" spans="2:13" ht="27.75" customHeight="1" x14ac:dyDescent="0.2">
      <c r="B46" s="1186"/>
      <c r="C46" s="1187"/>
      <c r="D46" s="107"/>
      <c r="E46" s="1192" t="s">
        <v>36</v>
      </c>
      <c r="F46" s="1192"/>
      <c r="G46" s="1192"/>
      <c r="H46" s="1193"/>
      <c r="I46" s="358">
        <v>0</v>
      </c>
      <c r="J46" s="359">
        <v>0</v>
      </c>
      <c r="K46" s="359">
        <v>0</v>
      </c>
      <c r="L46" s="359">
        <v>0</v>
      </c>
      <c r="M46" s="360">
        <v>0</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7795</v>
      </c>
      <c r="J50" s="359">
        <v>8337</v>
      </c>
      <c r="K50" s="359">
        <v>8735</v>
      </c>
      <c r="L50" s="359">
        <v>7788</v>
      </c>
      <c r="M50" s="360">
        <v>8559</v>
      </c>
    </row>
    <row r="51" spans="2:13" ht="27.75" customHeight="1" x14ac:dyDescent="0.2">
      <c r="B51" s="1186"/>
      <c r="C51" s="1187"/>
      <c r="D51" s="106"/>
      <c r="E51" s="1192" t="s">
        <v>42</v>
      </c>
      <c r="F51" s="1192"/>
      <c r="G51" s="1192"/>
      <c r="H51" s="1193"/>
      <c r="I51" s="358">
        <v>12950</v>
      </c>
      <c r="J51" s="359">
        <v>12479</v>
      </c>
      <c r="K51" s="359">
        <v>12434</v>
      </c>
      <c r="L51" s="359">
        <v>12220</v>
      </c>
      <c r="M51" s="360">
        <v>12063</v>
      </c>
    </row>
    <row r="52" spans="2:13" ht="27.75" customHeight="1" x14ac:dyDescent="0.2">
      <c r="B52" s="1188"/>
      <c r="C52" s="1189"/>
      <c r="D52" s="106"/>
      <c r="E52" s="1192" t="s">
        <v>43</v>
      </c>
      <c r="F52" s="1192"/>
      <c r="G52" s="1192"/>
      <c r="H52" s="1193"/>
      <c r="I52" s="358">
        <v>39279</v>
      </c>
      <c r="J52" s="359">
        <v>38873</v>
      </c>
      <c r="K52" s="359">
        <v>37843</v>
      </c>
      <c r="L52" s="359">
        <v>36486</v>
      </c>
      <c r="M52" s="360">
        <v>34912</v>
      </c>
    </row>
    <row r="53" spans="2:13" ht="27.75" customHeight="1" thickBot="1" x14ac:dyDescent="0.25">
      <c r="B53" s="1199" t="s">
        <v>19</v>
      </c>
      <c r="C53" s="1200"/>
      <c r="D53" s="110"/>
      <c r="E53" s="1201" t="s">
        <v>44</v>
      </c>
      <c r="F53" s="1201"/>
      <c r="G53" s="1201"/>
      <c r="H53" s="1202"/>
      <c r="I53" s="361">
        <v>2479</v>
      </c>
      <c r="J53" s="362">
        <v>1142</v>
      </c>
      <c r="K53" s="362">
        <v>-3</v>
      </c>
      <c r="L53" s="362">
        <v>380</v>
      </c>
      <c r="M53" s="363">
        <v>-1634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Bdpww05WTw+OuZIGvLe3E/SRC8TTgxE5OgU5RD/x3HHafwu9kKpJ38eInYlyr4+xO58Xo363RgUzj6Dcdmow==" saltValue="ILzE6XqApAQl05IsT7+Q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4857</v>
      </c>
      <c r="G55" s="122">
        <v>4961</v>
      </c>
      <c r="H55" s="123">
        <v>4917</v>
      </c>
    </row>
    <row r="56" spans="2:8" ht="52.5" customHeight="1" x14ac:dyDescent="0.2">
      <c r="B56" s="124"/>
      <c r="C56" s="1213" t="s">
        <v>47</v>
      </c>
      <c r="D56" s="1213"/>
      <c r="E56" s="1214"/>
      <c r="F56" s="125">
        <v>591</v>
      </c>
      <c r="G56" s="125">
        <v>591</v>
      </c>
      <c r="H56" s="126">
        <v>1</v>
      </c>
    </row>
    <row r="57" spans="2:8" ht="53.25" customHeight="1" x14ac:dyDescent="0.2">
      <c r="B57" s="124"/>
      <c r="C57" s="1215" t="s">
        <v>48</v>
      </c>
      <c r="D57" s="1215"/>
      <c r="E57" s="1216"/>
      <c r="F57" s="127">
        <v>2270</v>
      </c>
      <c r="G57" s="127">
        <v>2688</v>
      </c>
      <c r="H57" s="128">
        <v>2732</v>
      </c>
    </row>
    <row r="58" spans="2:8" ht="45.75" customHeight="1" x14ac:dyDescent="0.2">
      <c r="B58" s="129"/>
      <c r="C58" s="1203" t="s">
        <v>548</v>
      </c>
      <c r="D58" s="1204"/>
      <c r="E58" s="1205"/>
      <c r="F58" s="130">
        <v>1503</v>
      </c>
      <c r="G58" s="130">
        <v>1789</v>
      </c>
      <c r="H58" s="131">
        <v>1844</v>
      </c>
    </row>
    <row r="59" spans="2:8" ht="45.75" customHeight="1" x14ac:dyDescent="0.2">
      <c r="B59" s="129"/>
      <c r="C59" s="1203" t="s">
        <v>549</v>
      </c>
      <c r="D59" s="1204"/>
      <c r="E59" s="1205"/>
      <c r="F59" s="130">
        <v>562</v>
      </c>
      <c r="G59" s="130">
        <v>560</v>
      </c>
      <c r="H59" s="131">
        <v>560</v>
      </c>
    </row>
    <row r="60" spans="2:8" ht="45.75" customHeight="1" x14ac:dyDescent="0.2">
      <c r="B60" s="129"/>
      <c r="C60" s="1203" t="s">
        <v>550</v>
      </c>
      <c r="D60" s="1204"/>
      <c r="E60" s="1205"/>
      <c r="F60" s="130">
        <v>86</v>
      </c>
      <c r="G60" s="130">
        <v>92</v>
      </c>
      <c r="H60" s="131">
        <v>97</v>
      </c>
    </row>
    <row r="61" spans="2:8" ht="45.75" customHeight="1" x14ac:dyDescent="0.2">
      <c r="B61" s="129"/>
      <c r="C61" s="1203" t="s">
        <v>551</v>
      </c>
      <c r="D61" s="1204"/>
      <c r="E61" s="1205"/>
      <c r="F61" s="130">
        <v>0</v>
      </c>
      <c r="G61" s="130">
        <v>92</v>
      </c>
      <c r="H61" s="131">
        <v>77</v>
      </c>
    </row>
    <row r="62" spans="2:8" ht="45.75" customHeight="1" thickBot="1" x14ac:dyDescent="0.25">
      <c r="B62" s="132"/>
      <c r="C62" s="1206" t="s">
        <v>552</v>
      </c>
      <c r="D62" s="1207"/>
      <c r="E62" s="1208"/>
      <c r="F62" s="133">
        <v>62</v>
      </c>
      <c r="G62" s="133">
        <v>68</v>
      </c>
      <c r="H62" s="134">
        <v>66</v>
      </c>
    </row>
    <row r="63" spans="2:8" ht="52.5" customHeight="1" thickBot="1" x14ac:dyDescent="0.25">
      <c r="B63" s="135"/>
      <c r="C63" s="1209" t="s">
        <v>49</v>
      </c>
      <c r="D63" s="1209"/>
      <c r="E63" s="1210"/>
      <c r="F63" s="136">
        <v>7718</v>
      </c>
      <c r="G63" s="136">
        <v>8240</v>
      </c>
      <c r="H63" s="137">
        <v>7650</v>
      </c>
    </row>
    <row r="64" spans="2:8" ht="13.2" x14ac:dyDescent="0.2"/>
  </sheetData>
  <sheetProtection algorithmName="SHA-512" hashValue="SFhqFAZxpGMn/rcGQfNQ2TxQvDb/XeQWbFzjgTkyE6QXfQ2OdBp/5k6RJbpoGAyra/pS3/vL0XO9gpDQnXrgVA==" saltValue="kcwKpusD8VhrCrLKKatp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21323</v>
      </c>
      <c r="E3" s="156"/>
      <c r="F3" s="157">
        <v>42836</v>
      </c>
      <c r="G3" s="158"/>
      <c r="H3" s="159"/>
    </row>
    <row r="4" spans="1:8" x14ac:dyDescent="0.2">
      <c r="A4" s="160"/>
      <c r="B4" s="161"/>
      <c r="C4" s="162"/>
      <c r="D4" s="163">
        <v>15506</v>
      </c>
      <c r="E4" s="164"/>
      <c r="F4" s="165">
        <v>22936</v>
      </c>
      <c r="G4" s="166"/>
      <c r="H4" s="167"/>
    </row>
    <row r="5" spans="1:8" x14ac:dyDescent="0.2">
      <c r="A5" s="148" t="s">
        <v>521</v>
      </c>
      <c r="B5" s="153"/>
      <c r="C5" s="154"/>
      <c r="D5" s="155">
        <v>20697</v>
      </c>
      <c r="E5" s="156"/>
      <c r="F5" s="157">
        <v>44161</v>
      </c>
      <c r="G5" s="158"/>
      <c r="H5" s="159"/>
    </row>
    <row r="6" spans="1:8" x14ac:dyDescent="0.2">
      <c r="A6" s="160"/>
      <c r="B6" s="161"/>
      <c r="C6" s="162"/>
      <c r="D6" s="163">
        <v>8966</v>
      </c>
      <c r="E6" s="164"/>
      <c r="F6" s="165">
        <v>23644</v>
      </c>
      <c r="G6" s="166"/>
      <c r="H6" s="167"/>
    </row>
    <row r="7" spans="1:8" x14ac:dyDescent="0.2">
      <c r="A7" s="148" t="s">
        <v>522</v>
      </c>
      <c r="B7" s="153"/>
      <c r="C7" s="154"/>
      <c r="D7" s="155">
        <v>19632</v>
      </c>
      <c r="E7" s="156"/>
      <c r="F7" s="157">
        <v>43955</v>
      </c>
      <c r="G7" s="158"/>
      <c r="H7" s="159"/>
    </row>
    <row r="8" spans="1:8" x14ac:dyDescent="0.2">
      <c r="A8" s="160"/>
      <c r="B8" s="161"/>
      <c r="C8" s="162"/>
      <c r="D8" s="163">
        <v>7635</v>
      </c>
      <c r="E8" s="164"/>
      <c r="F8" s="165">
        <v>21318</v>
      </c>
      <c r="G8" s="166"/>
      <c r="H8" s="167"/>
    </row>
    <row r="9" spans="1:8" x14ac:dyDescent="0.2">
      <c r="A9" s="148" t="s">
        <v>523</v>
      </c>
      <c r="B9" s="153"/>
      <c r="C9" s="154"/>
      <c r="D9" s="155">
        <v>24370</v>
      </c>
      <c r="E9" s="156"/>
      <c r="F9" s="157">
        <v>41921</v>
      </c>
      <c r="G9" s="158"/>
      <c r="H9" s="159"/>
    </row>
    <row r="10" spans="1:8" x14ac:dyDescent="0.2">
      <c r="A10" s="160"/>
      <c r="B10" s="161"/>
      <c r="C10" s="162"/>
      <c r="D10" s="163">
        <v>12336</v>
      </c>
      <c r="E10" s="164"/>
      <c r="F10" s="165">
        <v>21655</v>
      </c>
      <c r="G10" s="166"/>
      <c r="H10" s="167"/>
    </row>
    <row r="11" spans="1:8" x14ac:dyDescent="0.2">
      <c r="A11" s="148" t="s">
        <v>524</v>
      </c>
      <c r="B11" s="153"/>
      <c r="C11" s="154"/>
      <c r="D11" s="155">
        <v>13677</v>
      </c>
      <c r="E11" s="156"/>
      <c r="F11" s="157">
        <v>44585</v>
      </c>
      <c r="G11" s="158"/>
      <c r="H11" s="159"/>
    </row>
    <row r="12" spans="1:8" x14ac:dyDescent="0.2">
      <c r="A12" s="160"/>
      <c r="B12" s="161"/>
      <c r="C12" s="168"/>
      <c r="D12" s="163">
        <v>11914</v>
      </c>
      <c r="E12" s="164"/>
      <c r="F12" s="165">
        <v>23077</v>
      </c>
      <c r="G12" s="166"/>
      <c r="H12" s="167"/>
    </row>
    <row r="13" spans="1:8" x14ac:dyDescent="0.2">
      <c r="A13" s="148"/>
      <c r="B13" s="153"/>
      <c r="C13" s="169"/>
      <c r="D13" s="170">
        <v>19940</v>
      </c>
      <c r="E13" s="171"/>
      <c r="F13" s="172">
        <v>43492</v>
      </c>
      <c r="G13" s="173"/>
      <c r="H13" s="159"/>
    </row>
    <row r="14" spans="1:8" x14ac:dyDescent="0.2">
      <c r="A14" s="160"/>
      <c r="B14" s="161"/>
      <c r="C14" s="162"/>
      <c r="D14" s="163">
        <v>11271</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1.54</v>
      </c>
      <c r="C19" s="174">
        <f>ROUND(VALUE(SUBSTITUTE(実質収支比率等に係る経年分析!G$48,"▲","-")),2)</f>
        <v>0.43</v>
      </c>
      <c r="D19" s="174">
        <f>ROUND(VALUE(SUBSTITUTE(実質収支比率等に係る経年分析!H$48,"▲","-")),2)</f>
        <v>2.2999999999999998</v>
      </c>
      <c r="E19" s="174">
        <f>ROUND(VALUE(SUBSTITUTE(実質収支比率等に係る経年分析!I$48,"▲","-")),2)</f>
        <v>0.44</v>
      </c>
      <c r="F19" s="174">
        <f>ROUND(VALUE(SUBSTITUTE(実質収支比率等に係る経年分析!J$48,"▲","-")),2)</f>
        <v>0.43</v>
      </c>
    </row>
    <row r="20" spans="1:11" x14ac:dyDescent="0.2">
      <c r="A20" s="174" t="s">
        <v>53</v>
      </c>
      <c r="B20" s="174">
        <f>ROUND(VALUE(SUBSTITUTE(実質収支比率等に係る経年分析!F$47,"▲","-")),2)</f>
        <v>15.85</v>
      </c>
      <c r="C20" s="174">
        <f>ROUND(VALUE(SUBSTITUTE(実質収支比率等に係る経年分析!G$47,"▲","-")),2)</f>
        <v>16.5</v>
      </c>
      <c r="D20" s="174">
        <f>ROUND(VALUE(SUBSTITUTE(実質収支比率等に係る経年分析!H$47,"▲","-")),2)</f>
        <v>19.62</v>
      </c>
      <c r="E20" s="174">
        <f>ROUND(VALUE(SUBSTITUTE(実質収支比率等に係る経年分析!I$47,"▲","-")),2)</f>
        <v>20.58</v>
      </c>
      <c r="F20" s="174">
        <f>ROUND(VALUE(SUBSTITUTE(実質収支比率等に係る経年分析!J$47,"▲","-")),2)</f>
        <v>19.93</v>
      </c>
    </row>
    <row r="21" spans="1:11" x14ac:dyDescent="0.2">
      <c r="A21" s="174" t="s">
        <v>54</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0.01</v>
      </c>
      <c r="D21" s="174">
        <f>IF(ISNUMBER(VALUE(SUBSTITUTE(実質収支比率等に係る経年分析!H$49,"▲","-"))),ROUND(VALUE(SUBSTITUTE(実質収支比率等に係る経年分析!H$49,"▲","-")),2),NA())</f>
        <v>5.61</v>
      </c>
      <c r="E21" s="174">
        <f>IF(ISNUMBER(VALUE(SUBSTITUTE(実質収支比率等に係る経年分析!I$49,"▲","-"))),ROUND(VALUE(SUBSTITUTE(実質収支比率等に係る経年分析!I$49,"▲","-")),2),NA())</f>
        <v>-1.49</v>
      </c>
      <c r="F21" s="174">
        <f>IF(ISNUMBER(VALUE(SUBSTITUTE(実質収支比率等に係る経年分析!J$49,"▲","-"))),ROUND(VALUE(SUBSTITUTE(実質収支比率等に係る経年分析!J$49,"▲","-")),2),NA())</f>
        <v>2.21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と畜場特別会計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2">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9.4499999999999993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3996</v>
      </c>
      <c r="E42" s="176"/>
      <c r="F42" s="176"/>
      <c r="G42" s="176">
        <f>'実質公債費比率（分子）の構造'!L$52</f>
        <v>3964</v>
      </c>
      <c r="H42" s="176"/>
      <c r="I42" s="176"/>
      <c r="J42" s="176">
        <f>'実質公債費比率（分子）の構造'!M$52</f>
        <v>3938</v>
      </c>
      <c r="K42" s="176"/>
      <c r="L42" s="176"/>
      <c r="M42" s="176">
        <f>'実質公債費比率（分子）の構造'!N$52</f>
        <v>3855</v>
      </c>
      <c r="N42" s="176"/>
      <c r="O42" s="176"/>
      <c r="P42" s="176">
        <f>'実質公債費比率（分子）の構造'!O$52</f>
        <v>3822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144</v>
      </c>
      <c r="C45" s="176"/>
      <c r="D45" s="176"/>
      <c r="E45" s="176">
        <f>'実質公債費比率（分子）の構造'!L$49</f>
        <v>120</v>
      </c>
      <c r="F45" s="176"/>
      <c r="G45" s="176"/>
      <c r="H45" s="176">
        <f>'実質公債費比率（分子）の構造'!M$49</f>
        <v>143</v>
      </c>
      <c r="I45" s="176"/>
      <c r="J45" s="176"/>
      <c r="K45" s="176">
        <f>'実質公債費比率（分子）の構造'!N$49</f>
        <v>164</v>
      </c>
      <c r="L45" s="176"/>
      <c r="M45" s="176"/>
      <c r="N45" s="176">
        <f>'実質公債費比率（分子）の構造'!O$49</f>
        <v>186</v>
      </c>
      <c r="O45" s="176"/>
      <c r="P45" s="176"/>
    </row>
    <row r="46" spans="1:16" x14ac:dyDescent="0.2">
      <c r="A46" s="176" t="s">
        <v>64</v>
      </c>
      <c r="B46" s="176">
        <f>'実質公債費比率（分子）の構造'!K$48</f>
        <v>1242</v>
      </c>
      <c r="C46" s="176"/>
      <c r="D46" s="176"/>
      <c r="E46" s="176">
        <f>'実質公債費比率（分子）の構造'!L$48</f>
        <v>1186</v>
      </c>
      <c r="F46" s="176"/>
      <c r="G46" s="176"/>
      <c r="H46" s="176">
        <f>'実質公債費比率（分子）の構造'!M$48</f>
        <v>1136</v>
      </c>
      <c r="I46" s="176"/>
      <c r="J46" s="176"/>
      <c r="K46" s="176">
        <f>'実質公債費比率（分子）の構造'!N$48</f>
        <v>1220</v>
      </c>
      <c r="L46" s="176"/>
      <c r="M46" s="176"/>
      <c r="N46" s="176">
        <f>'実質公債費比率（分子）の構造'!O$48</f>
        <v>1087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3488</v>
      </c>
      <c r="C49" s="176"/>
      <c r="D49" s="176"/>
      <c r="E49" s="176">
        <f>'実質公債費比率（分子）の構造'!L$45</f>
        <v>3396</v>
      </c>
      <c r="F49" s="176"/>
      <c r="G49" s="176"/>
      <c r="H49" s="176">
        <f>'実質公債費比率（分子）の構造'!M$45</f>
        <v>3335</v>
      </c>
      <c r="I49" s="176"/>
      <c r="J49" s="176"/>
      <c r="K49" s="176">
        <f>'実質公債費比率（分子）の構造'!N$45</f>
        <v>3451</v>
      </c>
      <c r="L49" s="176"/>
      <c r="M49" s="176"/>
      <c r="N49" s="176">
        <f>'実質公債費比率（分子）の構造'!O$45</f>
        <v>3436</v>
      </c>
      <c r="O49" s="176"/>
      <c r="P49" s="176"/>
    </row>
    <row r="50" spans="1:16" x14ac:dyDescent="0.2">
      <c r="A50" s="176" t="s">
        <v>67</v>
      </c>
      <c r="B50" s="176" t="e">
        <f>NA()</f>
        <v>#N/A</v>
      </c>
      <c r="C50" s="176">
        <f>IF(ISNUMBER('実質公債費比率（分子）の構造'!K$53),'実質公債費比率（分子）の構造'!K$53,NA())</f>
        <v>878</v>
      </c>
      <c r="D50" s="176" t="e">
        <f>NA()</f>
        <v>#N/A</v>
      </c>
      <c r="E50" s="176" t="e">
        <f>NA()</f>
        <v>#N/A</v>
      </c>
      <c r="F50" s="176">
        <f>IF(ISNUMBER('実質公債費比率（分子）の構造'!L$53),'実質公債費比率（分子）の構造'!L$53,NA())</f>
        <v>738</v>
      </c>
      <c r="G50" s="176" t="e">
        <f>NA()</f>
        <v>#N/A</v>
      </c>
      <c r="H50" s="176" t="e">
        <f>NA()</f>
        <v>#N/A</v>
      </c>
      <c r="I50" s="176">
        <f>IF(ISNUMBER('実質公債費比率（分子）の構造'!M$53),'実質公債費比率（分子）の構造'!M$53,NA())</f>
        <v>676</v>
      </c>
      <c r="J50" s="176" t="e">
        <f>NA()</f>
        <v>#N/A</v>
      </c>
      <c r="K50" s="176" t="e">
        <f>NA()</f>
        <v>#N/A</v>
      </c>
      <c r="L50" s="176">
        <f>IF(ISNUMBER('実質公債費比率（分子）の構造'!N$53),'実質公債費比率（分子）の構造'!N$53,NA())</f>
        <v>980</v>
      </c>
      <c r="M50" s="176" t="e">
        <f>NA()</f>
        <v>#N/A</v>
      </c>
      <c r="N50" s="176" t="e">
        <f>NA()</f>
        <v>#N/A</v>
      </c>
      <c r="O50" s="176">
        <f>IF(ISNUMBER('実質公債費比率（分子）の構造'!O$53),'実質公債費比率（分子）の構造'!O$53,NA())</f>
        <v>887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39279</v>
      </c>
      <c r="E56" s="175"/>
      <c r="F56" s="175"/>
      <c r="G56" s="175">
        <f>'将来負担比率（分子）の構造'!J$52</f>
        <v>38873</v>
      </c>
      <c r="H56" s="175"/>
      <c r="I56" s="175"/>
      <c r="J56" s="175">
        <f>'将来負担比率（分子）の構造'!K$52</f>
        <v>37843</v>
      </c>
      <c r="K56" s="175"/>
      <c r="L56" s="175"/>
      <c r="M56" s="175">
        <f>'将来負担比率（分子）の構造'!L$52</f>
        <v>36486</v>
      </c>
      <c r="N56" s="175"/>
      <c r="O56" s="175"/>
      <c r="P56" s="175">
        <f>'将来負担比率（分子）の構造'!M$52</f>
        <v>34912</v>
      </c>
    </row>
    <row r="57" spans="1:16" x14ac:dyDescent="0.2">
      <c r="A57" s="175" t="s">
        <v>42</v>
      </c>
      <c r="B57" s="175"/>
      <c r="C57" s="175"/>
      <c r="D57" s="175">
        <f>'将来負担比率（分子）の構造'!I$51</f>
        <v>12950</v>
      </c>
      <c r="E57" s="175"/>
      <c r="F57" s="175"/>
      <c r="G57" s="175">
        <f>'将来負担比率（分子）の構造'!J$51</f>
        <v>12479</v>
      </c>
      <c r="H57" s="175"/>
      <c r="I57" s="175"/>
      <c r="J57" s="175">
        <f>'将来負担比率（分子）の構造'!K$51</f>
        <v>12434</v>
      </c>
      <c r="K57" s="175"/>
      <c r="L57" s="175"/>
      <c r="M57" s="175">
        <f>'将来負担比率（分子）の構造'!L$51</f>
        <v>12220</v>
      </c>
      <c r="N57" s="175"/>
      <c r="O57" s="175"/>
      <c r="P57" s="175">
        <f>'将来負担比率（分子）の構造'!M$51</f>
        <v>12063</v>
      </c>
    </row>
    <row r="58" spans="1:16" x14ac:dyDescent="0.2">
      <c r="A58" s="175" t="s">
        <v>41</v>
      </c>
      <c r="B58" s="175"/>
      <c r="C58" s="175"/>
      <c r="D58" s="175">
        <f>'将来負担比率（分子）の構造'!I$50</f>
        <v>7795</v>
      </c>
      <c r="E58" s="175"/>
      <c r="F58" s="175"/>
      <c r="G58" s="175">
        <f>'将来負担比率（分子）の構造'!J$50</f>
        <v>8337</v>
      </c>
      <c r="H58" s="175"/>
      <c r="I58" s="175"/>
      <c r="J58" s="175">
        <f>'将来負担比率（分子）の構造'!K$50</f>
        <v>8735</v>
      </c>
      <c r="K58" s="175"/>
      <c r="L58" s="175"/>
      <c r="M58" s="175">
        <f>'将来負担比率（分子）の構造'!L$50</f>
        <v>7788</v>
      </c>
      <c r="N58" s="175"/>
      <c r="O58" s="175"/>
      <c r="P58" s="175">
        <f>'将来負担比率（分子）の構造'!M$50</f>
        <v>8559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2">
      <c r="A62" s="175" t="s">
        <v>35</v>
      </c>
      <c r="B62" s="175">
        <f>'将来負担比率（分子）の構造'!I$45</f>
        <v>4485</v>
      </c>
      <c r="C62" s="175"/>
      <c r="D62" s="175"/>
      <c r="E62" s="175">
        <f>'将来負担比率（分子）の構造'!J$45</f>
        <v>4456</v>
      </c>
      <c r="F62" s="175"/>
      <c r="G62" s="175"/>
      <c r="H62" s="175">
        <f>'将来負担比率（分子）の構造'!K$45</f>
        <v>4482</v>
      </c>
      <c r="I62" s="175"/>
      <c r="J62" s="175"/>
      <c r="K62" s="175">
        <f>'将来負担比率（分子）の構造'!L$45</f>
        <v>4469</v>
      </c>
      <c r="L62" s="175"/>
      <c r="M62" s="175"/>
      <c r="N62" s="175">
        <f>'将来負担比率（分子）の構造'!M$45</f>
        <v>4576</v>
      </c>
      <c r="O62" s="175"/>
      <c r="P62" s="175"/>
    </row>
    <row r="63" spans="1:16" x14ac:dyDescent="0.2">
      <c r="A63" s="175" t="s">
        <v>34</v>
      </c>
      <c r="B63" s="175">
        <f>'将来負担比率（分子）の構造'!I$44</f>
        <v>1012</v>
      </c>
      <c r="C63" s="175"/>
      <c r="D63" s="175"/>
      <c r="E63" s="175">
        <f>'将来負担比率（分子）の構造'!J$44</f>
        <v>1089</v>
      </c>
      <c r="F63" s="175"/>
      <c r="G63" s="175"/>
      <c r="H63" s="175">
        <f>'将来負担比率（分子）の構造'!K$44</f>
        <v>1100</v>
      </c>
      <c r="I63" s="175"/>
      <c r="J63" s="175"/>
      <c r="K63" s="175">
        <f>'将来負担比率（分子）の構造'!L$44</f>
        <v>1086</v>
      </c>
      <c r="L63" s="175"/>
      <c r="M63" s="175"/>
      <c r="N63" s="175">
        <f>'将来負担比率（分子）の構造'!M$44</f>
        <v>1844</v>
      </c>
      <c r="O63" s="175"/>
      <c r="P63" s="175"/>
    </row>
    <row r="64" spans="1:16" x14ac:dyDescent="0.2">
      <c r="A64" s="175" t="s">
        <v>33</v>
      </c>
      <c r="B64" s="175">
        <f>'将来負担比率（分子）の構造'!I$43</f>
        <v>19733</v>
      </c>
      <c r="C64" s="175"/>
      <c r="D64" s="175"/>
      <c r="E64" s="175">
        <f>'将来負担比率（分子）の構造'!J$43</f>
        <v>18844</v>
      </c>
      <c r="F64" s="175"/>
      <c r="G64" s="175"/>
      <c r="H64" s="175">
        <f>'将来負担比率（分子）の構造'!K$43</f>
        <v>17879</v>
      </c>
      <c r="I64" s="175"/>
      <c r="J64" s="175"/>
      <c r="K64" s="175">
        <f>'将来負担比率（分子）の構造'!L$43</f>
        <v>17209</v>
      </c>
      <c r="L64" s="175"/>
      <c r="M64" s="175"/>
      <c r="N64" s="175">
        <f>'将来負担比率（分子）の構造'!M$43</f>
        <v>16180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37272</v>
      </c>
      <c r="C66" s="175"/>
      <c r="D66" s="175"/>
      <c r="E66" s="175">
        <f>'将来負担比率（分子）の構造'!J$41</f>
        <v>36442</v>
      </c>
      <c r="F66" s="175"/>
      <c r="G66" s="175"/>
      <c r="H66" s="175">
        <f>'将来負担比率（分子）の構造'!K$41</f>
        <v>35548</v>
      </c>
      <c r="I66" s="175"/>
      <c r="J66" s="175"/>
      <c r="K66" s="175">
        <f>'将来負担比率（分子）の構造'!L$41</f>
        <v>34110</v>
      </c>
      <c r="L66" s="175"/>
      <c r="M66" s="175"/>
      <c r="N66" s="175">
        <f>'将来負担比率（分子）の構造'!M$41</f>
        <v>31299</v>
      </c>
      <c r="O66" s="175"/>
      <c r="P66" s="175"/>
    </row>
    <row r="67" spans="1:16" x14ac:dyDescent="0.2">
      <c r="A67" s="175" t="s">
        <v>71</v>
      </c>
      <c r="B67" s="175" t="e">
        <f>NA()</f>
        <v>#N/A</v>
      </c>
      <c r="C67" s="175">
        <f>IF(ISNUMBER('将来負担比率（分子）の構造'!I$53), IF('将来負担比率（分子）の構造'!I$53 &lt; 0, 0, '将来負担比率（分子）の構造'!I$53), NA())</f>
        <v>2479</v>
      </c>
      <c r="D67" s="175" t="e">
        <f>NA()</f>
        <v>#N/A</v>
      </c>
      <c r="E67" s="175" t="e">
        <f>NA()</f>
        <v>#N/A</v>
      </c>
      <c r="F67" s="175">
        <f>IF(ISNUMBER('将来負担比率（分子）の構造'!J$53), IF('将来負担比率（分子）の構造'!J$53 &lt; 0, 0, '将来負担比率（分子）の構造'!J$53), NA())</f>
        <v>1142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380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4857</v>
      </c>
      <c r="C72" s="179">
        <f>基金残高に係る経年分析!G55</f>
        <v>4961</v>
      </c>
      <c r="D72" s="179">
        <f>基金残高に係る経年分析!H55</f>
        <v>4917</v>
      </c>
    </row>
    <row r="73" spans="1:16" x14ac:dyDescent="0.2">
      <c r="A73" s="178" t="s">
        <v>74</v>
      </c>
      <c r="B73" s="179">
        <f>基金残高に係る経年分析!F56</f>
        <v>591</v>
      </c>
      <c r="C73" s="179">
        <f>基金残高に係る経年分析!G56</f>
        <v>591</v>
      </c>
      <c r="D73" s="179">
        <f>基金残高に係る経年分析!H56</f>
        <v>1</v>
      </c>
    </row>
    <row r="74" spans="1:16" x14ac:dyDescent="0.2">
      <c r="A74" s="178" t="s">
        <v>75</v>
      </c>
      <c r="B74" s="179">
        <f>基金残高に係る経年分析!F57</f>
        <v>2270</v>
      </c>
      <c r="C74" s="179">
        <f>基金残高に係る経年分析!G57</f>
        <v>2688</v>
      </c>
      <c r="D74" s="179">
        <f>基金残高に係る経年分析!H57</f>
        <v>2732</v>
      </c>
    </row>
  </sheetData>
  <sheetProtection algorithmName="SHA-512" hashValue="YpPs0xU4pWHYvwJlyibN+k2ryGRFEHSFpzlsTQHmUpuCL4l1gjzVcJ9L/htB5KaVrtsq+jbU9vpszReDoFgvVg==" saltValue="JFw7KHi0glSbbC435KXP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2025-03-12T00:43:53Z</cp:lastPrinted>
  <dcterms:created xsi:type="dcterms:W3CDTF">2025-02-19T03:29:45Z</dcterms:created>
  <dcterms:modified xsi:type="dcterms:W3CDTF">2025-03-18T05:41:05Z</dcterms:modified>
  <cp:category/>
</cp:coreProperties>
</file>