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情報の開示\財政状況資料集【※H24より】\H29（H27決算)\05-1_チェック作業（決算ライン対応）\★チェック完了したらこちらに格納★\23羽曳野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l="1"/>
  <c r="BW38" i="9" s="1"/>
  <c r="BW39" i="9" s="1"/>
  <c r="CO34" i="9" s="1"/>
  <c r="CO35" i="9" s="1"/>
</calcChain>
</file>

<file path=xl/sharedStrings.xml><?xml version="1.0" encoding="utf-8"?>
<sst xmlns="http://schemas.openxmlformats.org/spreadsheetml/2006/main" count="1066" uniqueCount="556">
  <si>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</si>
  <si>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</si>
  <si>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</si>
  <si>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</si>
  <si>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</si>
  <si>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</si>
  <si>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</si>
  <si>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</si>
  <si>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</si>
  <si>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</si>
  <si>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</si>
  <si>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</si>
  <si>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</si>
  <si>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</si>
  <si>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</si>
  <si>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</si>
  <si>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</si>
  <si>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</si>
  <si>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</si>
  <si>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</si>
  <si>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</si>
  <si>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</si>
  <si>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</si>
  <si>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</si>
  <si>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</si>
  <si>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</si>
  <si>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</si>
  <si>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</si>
  <si>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</si>
  <si>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</si>
  <si>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</si>
  <si>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</si>
  <si>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</si>
  <si>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</si>
  <si>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</si>
  <si>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</si>
  <si>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</si>
  <si>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</si>
  <si>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</si>
  <si>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</si>
  <si>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</si>
  <si>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</si>
  <si>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</si>
  <si>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</si>
  <si>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</si>
  <si>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</si>
  <si>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</si>
  <si>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</si>
  <si>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</si>
  <si>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</si>
  <si>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</si>
  <si>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</si>
  <si>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</si>
  <si>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</si>
  <si>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</si>
  <si>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</si>
  <si>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</si>
  <si>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</si>
  <si>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</si>
  <si>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</si>
  <si>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</si>
  <si>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</si>
  <si>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</si>
  <si>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</si>
  <si>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</si>
  <si>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</si>
  <si>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</si>
  <si>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</si>
  <si>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</si>
  <si>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</si>
  <si>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</si>
  <si>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</si>
  <si>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</si>
  <si>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</si>
  <si>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</si>
  <si>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</si>
  <si>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</si>
  <si>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</si>
  <si>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</si>
  <si>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</si>
  <si>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</si>
  <si>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</si>
  <si>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</si>
  <si>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</si>
  <si>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</si>
  <si>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</si>
  <si>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</si>
  <si>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</si>
  <si>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</si>
  <si>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</si>
  <si>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</si>
  <si>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</si>
  <si>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</si>
  <si>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</si>
  <si>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</si>
  <si>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</si>
  <si>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</si>
  <si>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</si>
  <si>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</si>
  <si>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</si>
  <si>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</si>
  <si>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</si>
  <si>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</si>
  <si>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</si>
  <si>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</si>
  <si>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</si>
  <si>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</si>
  <si>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</si>
  <si>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</si>
  <si>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</si>
  <si>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</si>
  <si>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</si>
  <si>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</si>
  <si>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</si>
  <si>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</si>
  <si>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</si>
  <si>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</si>
  <si>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</si>
  <si>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</si>
  <si>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</si>
  <si>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</si>
  <si>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</si>
  <si>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</si>
  <si>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</si>
  <si>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</si>
  <si>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</si>
  <si>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</si>
  <si>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</si>
  <si>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</si>
  <si>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</si>
  <si>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</si>
  <si>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</si>
  <si>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</si>
  <si>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</si>
  <si>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</si>
  <si>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</si>
  <si>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</si>
  <si>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</si>
  <si>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</si>
  <si>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</si>
  <si>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</si>
  <si>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</si>
  <si>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</si>
  <si>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</si>
  <si>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</si>
  <si>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</si>
  <si>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</si>
  <si>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</si>
  <si>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</si>
  <si>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</si>
  <si>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</si>
  <si>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</si>
  <si>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</si>
  <si>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</si>
  <si>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</si>
  <si>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</si>
  <si>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</si>
  <si>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</si>
  <si>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</si>
  <si>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</si>
  <si>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</si>
  <si>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</si>
  <si>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</si>
  <si>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</si>
  <si>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</si>
  <si>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</si>
  <si>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</si>
  <si>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</si>
  <si>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</si>
  <si>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</si>
  <si>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</si>
  <si>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</si>
  <si>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</si>
  <si>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</si>
  <si>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</si>
  <si>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</si>
  <si>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</si>
  <si>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</si>
  <si>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</si>
  <si>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</si>
  <si>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</si>
  <si>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</si>
  <si>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</si>
  <si>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</si>
  <si>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</si>
  <si>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</si>
  <si>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</si>
  <si>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</si>
  <si>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</si>
  <si>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大阪府羽曳野市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</si>
  <si>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</si>
  <si>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</si>
  <si>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</si>
  <si>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</si>
  <si>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</si>
  <si>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</si>
  <si>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</si>
  <si>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</si>
  <si>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</si>
  <si>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</si>
  <si>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</si>
  <si>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</si>
  <si>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</si>
  <si>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</si>
  <si>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</si>
  <si>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</si>
  <si>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</si>
  <si>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</si>
  <si>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</si>
  <si>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</si>
  <si>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</si>
  <si>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</si>
  <si>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</si>
  <si>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</si>
  <si>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</si>
  <si>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</si>
  <si>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</si>
  <si>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</si>
  <si>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</si>
  <si>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</si>
  <si>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</si>
  <si>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</si>
  <si>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</si>
  <si>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</si>
  <si>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</si>
  <si>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</si>
  <si>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</si>
  <si>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</si>
  <si>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</si>
  <si>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</si>
  <si>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</si>
  <si>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</si>
  <si>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</si>
  <si>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</si>
  <si>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</si>
  <si>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</si>
  <si>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</si>
  <si>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</si>
  <si>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</si>
  <si>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</si>
  <si>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</si>
  <si>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</si>
  <si>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</si>
  <si>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</si>
  <si>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</si>
  <si>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</si>
  <si>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</si>
  <si>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</si>
  <si>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</si>
  <si>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</si>
  <si>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</si>
  <si>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</si>
  <si>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</si>
  <si>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</si>
  <si>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</si>
  <si>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</si>
  <si>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</si>
  <si>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</si>
  <si>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</si>
  <si>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</si>
  <si>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</si>
  <si>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</si>
  <si>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</si>
  <si>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</si>
  <si>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</si>
  <si>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</si>
  <si>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</si>
  <si>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</si>
  <si>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</si>
  <si>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</si>
  <si>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</si>
  <si>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</si>
  <si>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</si>
  <si>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</si>
  <si>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</si>
  <si>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</si>
  <si>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</si>
  <si>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</si>
  <si>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</si>
  <si>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</si>
  <si>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</si>
  <si>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</si>
  <si>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</si>
  <si>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</si>
  <si>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</si>
  <si>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</si>
  <si>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</si>
  <si>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</si>
  <si>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</si>
  <si>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</si>
  <si>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</si>
  <si>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</si>
  <si>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</si>
  <si>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</si>
  <si>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</si>
  <si>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</si>
  <si>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</si>
  <si>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</si>
  <si>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</si>
  <si>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</si>
  <si>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</si>
  <si>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</si>
  <si>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</si>
  <si>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</si>
  <si>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</si>
  <si>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</si>
  <si>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</si>
  <si>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</si>
  <si>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</si>
  <si>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</si>
  <si>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</si>
  <si>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</si>
  <si>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</si>
  <si>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</si>
  <si>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</si>
  <si>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</si>
  <si>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</si>
  <si>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</si>
  <si>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</si>
  <si>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</si>
  <si>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</si>
  <si>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</si>
  <si>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</si>
  <si>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</si>
  <si>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</si>
  <si>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</si>
  <si>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</si>
  <si>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</si>
  <si>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</si>
  <si>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</si>
  <si>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</si>
  <si>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</si>
  <si>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</si>
  <si>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</si>
  <si>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</si>
  <si>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</si>
  <si>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</si>
  <si>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大阪府羽曳野市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</si>
  <si>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</si>
  <si>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</si>
  <si>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</si>
  <si>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</si>
  <si>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</si>
  <si>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</si>
  <si>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</si>
  <si>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</si>
  <si>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</si>
  <si>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</si>
  <si>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</si>
  <si>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</si>
  <si>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</si>
  <si>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</si>
  <si>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</si>
  <si>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</si>
  <si>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</si>
  <si>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</si>
  <si>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</si>
  <si>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</si>
  <si>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</si>
  <si>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</si>
  <si>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</si>
  <si>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</si>
  <si>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</si>
  <si>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</si>
  <si>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</si>
  <si>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</si>
  <si>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</si>
  <si>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</si>
  <si>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</si>
  <si>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</si>
  <si>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</si>
  <si>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</si>
  <si>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</si>
  <si>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</si>
  <si>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</si>
  <si>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</si>
  <si>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</si>
  <si>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</si>
  <si>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</si>
  <si>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</si>
  <si>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</si>
  <si>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</si>
  <si>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</si>
  <si>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</si>
  <si>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</si>
  <si>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</si>
  <si>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</si>
  <si>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</si>
  <si>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</si>
  <si>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</si>
  <si>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</si>
  <si>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</si>
  <si>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</si>
  <si>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</si>
  <si>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</si>
  <si>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</si>
  <si>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</si>
  <si>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</si>
  <si>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</si>
  <si>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</si>
  <si>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</si>
  <si>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</si>
  <si>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</si>
  <si>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</si>
  <si>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</si>
  <si>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</si>
  <si>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</si>
  <si>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</si>
  <si>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</si>
  <si>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</si>
  <si>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</si>
  <si>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</si>
  <si>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</si>
  <si>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</si>
  <si>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</si>
  <si>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</si>
  <si>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</si>
  <si>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</si>
  <si>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</si>
  <si>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</si>
  <si>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</si>
  <si>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</si>
  <si>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</si>
  <si>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</si>
  <si>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</si>
  <si>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</si>
  <si>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</si>
  <si>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</si>
  <si>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</si>
  <si>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</si>
  <si>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</si>
  <si>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</si>
  <si>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</si>
  <si>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</si>
  <si>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</si>
  <si>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</si>
  <si>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</si>
  <si>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</si>
  <si>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</si>
  <si>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</si>
  <si>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</si>
  <si>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</si>
  <si>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</si>
  <si>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</si>
  <si>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</si>
  <si>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</si>
  <si>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</si>
  <si>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</si>
  <si>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</si>
  <si>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</si>
  <si>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</si>
  <si>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</si>
  <si>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</si>
  <si>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</si>
  <si>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</si>
  <si>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</si>
  <si>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</si>
  <si>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</si>
  <si>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</si>
  <si>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</si>
  <si>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</si>
  <si>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</si>
  <si>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</si>
  <si>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</si>
  <si>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</si>
  <si>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</si>
  <si>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</si>
  <si>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</si>
  <si>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</si>
  <si>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</si>
  <si>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</si>
  <si>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</si>
  <si>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</si>
  <si>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</si>
  <si>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</si>
  <si>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</si>
  <si>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</si>
  <si>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</si>
  <si>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</si>
  <si>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</si>
  <si>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</si>
  <si>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</si>
  <si>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</si>
  <si>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</si>
  <si>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</si>
  <si>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</si>
  <si>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</si>
  <si>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</si>
  <si>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</si>
  <si>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</si>
  <si>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</si>
  <si>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</si>
  <si>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</si>
  <si>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</si>
  <si>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</si>
  <si>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</si>
  <si>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</si>
  <si>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</si>
  <si>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</si>
  <si>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</si>
  <si>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</si>
  <si>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</si>
  <si>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</si>
  <si>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</si>
  <si>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</si>
  <si>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</si>
  <si>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</si>
  <si>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</si>
  <si>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</si>
  <si>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</si>
  <si>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</si>
  <si>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</si>
  <si>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</si>
  <si>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</si>
  <si>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</si>
  <si>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</si>
  <si>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</si>
  <si>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</si>
  <si>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</si>
  <si>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</si>
  <si>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0.31</t>
  </si>
  <si>
    <t>水道事業会計</t>
  </si>
  <si>
    <t>一般会計</t>
  </si>
  <si>
    <t>介護保険特別会計</t>
  </si>
  <si>
    <t>国民健康保険特別会計</t>
  </si>
  <si>
    <t>後期高齢者医療特別会計</t>
  </si>
  <si>
    <t>土地取得特別会計</t>
  </si>
  <si>
    <t>公共下水道特別会計</t>
  </si>
  <si>
    <t>と畜場特別会計</t>
  </si>
  <si>
    <t>その他会計（赤字）</t>
  </si>
  <si>
    <t>その他会計（黒字）</t>
  </si>
  <si>
    <t>-</t>
    <phoneticPr fontId="2"/>
  </si>
  <si>
    <t>-</t>
    <phoneticPr fontId="2"/>
  </si>
  <si>
    <t>柏羽藤環境事業組合</t>
    <rPh sb="0" eb="1">
      <t>カシワ</t>
    </rPh>
    <rPh sb="1" eb="3">
      <t>ハトウ</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</si>
  <si>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</si>
  <si>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はびきのエル・エス</t>
    <phoneticPr fontId="2"/>
  </si>
  <si>
    <t>みのりの里</t>
    <rPh sb="4" eb="5">
      <t>サト</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</si>
  <si>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</si>
  <si>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</si>
  <si>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</si>
  <si>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</si>
  <si>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</si>
  <si>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</si>
  <si>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</si>
  <si>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</si>
  <si>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</si>
  <si>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</si>
  <si>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</si>
  <si>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</si>
  <si>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</si>
  <si>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</si>
  <si>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</si>
  <si>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</si>
  <si>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23年度から、実質公債費比率は平成24年度から改善傾向を示しております。平成27年度については前年度と比較して、将来負担額に含まれる地方債現在高が減少したこと、財政調整基金等の地方債の償還に充当可能な基金が増加したこと、既発債の償還終了に伴い元利償還金が減少したことが、改善の主な要因となっています。しかしながら、将来負担比率・実質公債費比率ともに類似団体内平均値と比べ高い水準にあることから、引き続き適切な地方債発行管理を行ってまいりますが、今後も注視していく必要があります。</t>
    <rPh sb="1" eb="3">
      <t>ショウライ</t>
    </rPh>
    <rPh sb="3" eb="5">
      <t>フタン</t>
    </rPh>
    <rPh sb="5" eb="7">
      <t>ヒリツ</t>
    </rPh>
    <rPh sb="8" eb="10">
      <t>ヘイセイ</t>
    </rPh>
    <rPh sb="12" eb="14">
      <t>ネンド</t>
    </rPh>
    <rPh sb="17" eb="19">
      <t>ジッシツ</t>
    </rPh>
    <rPh sb="19" eb="22">
      <t>コウサイヒ</t>
    </rPh>
    <rPh sb="22" eb="24">
      <t>ヒリツ</t>
    </rPh>
    <rPh sb="25" eb="27">
      <t>ヘイセイ</t>
    </rPh>
    <rPh sb="29" eb="31">
      <t>ネンド</t>
    </rPh>
    <rPh sb="33" eb="35">
      <t>カイゼン</t>
    </rPh>
    <rPh sb="35" eb="37">
      <t>ケイコウ</t>
    </rPh>
    <rPh sb="38" eb="39">
      <t>シメ</t>
    </rPh>
    <rPh sb="46" eb="48">
      <t>ヘイセイ</t>
    </rPh>
    <rPh sb="50" eb="52">
      <t>ネンド</t>
    </rPh>
    <rPh sb="57" eb="60">
      <t>ゼンネンド</t>
    </rPh>
    <rPh sb="61" eb="63">
      <t>ヒカク</t>
    </rPh>
    <rPh sb="66" eb="68">
      <t>ショウライ</t>
    </rPh>
    <rPh sb="68" eb="70">
      <t>フタン</t>
    </rPh>
    <rPh sb="70" eb="71">
      <t>ガク</t>
    </rPh>
    <rPh sb="72" eb="73">
      <t>フク</t>
    </rPh>
    <rPh sb="76" eb="79">
      <t>チホウサイ</t>
    </rPh>
    <rPh sb="79" eb="82">
      <t>ゲンザイダカ</t>
    </rPh>
    <rPh sb="83" eb="85">
      <t>ゲンショウ</t>
    </rPh>
    <rPh sb="90" eb="92">
      <t>ザイセイ</t>
    </rPh>
    <rPh sb="92" eb="94">
      <t>チョウセイ</t>
    </rPh>
    <rPh sb="94" eb="96">
      <t>キキン</t>
    </rPh>
    <rPh sb="96" eb="97">
      <t>トウ</t>
    </rPh>
    <rPh sb="98" eb="101">
      <t>チホウサイ</t>
    </rPh>
    <rPh sb="102" eb="104">
      <t>ショウカン</t>
    </rPh>
    <rPh sb="105" eb="107">
      <t>ジュウトウ</t>
    </rPh>
    <rPh sb="107" eb="109">
      <t>カノウ</t>
    </rPh>
    <rPh sb="110" eb="112">
      <t>キキン</t>
    </rPh>
    <rPh sb="113" eb="115">
      <t>ゾウカ</t>
    </rPh>
    <rPh sb="120" eb="121">
      <t>スデ</t>
    </rPh>
    <rPh sb="145" eb="147">
      <t>カイゼン</t>
    </rPh>
    <rPh sb="148" eb="149">
      <t>オモ</t>
    </rPh>
    <rPh sb="150" eb="152">
      <t>ヨウイン</t>
    </rPh>
    <rPh sb="167" eb="169">
      <t>ショウライ</t>
    </rPh>
    <rPh sb="169" eb="171">
      <t>フタン</t>
    </rPh>
    <rPh sb="171" eb="173">
      <t>ヒリツ</t>
    </rPh>
    <rPh sb="174" eb="176">
      <t>ジッシツ</t>
    </rPh>
    <rPh sb="176" eb="179">
      <t>コウサイヒ</t>
    </rPh>
    <rPh sb="179" eb="181">
      <t>ヒリツ</t>
    </rPh>
    <rPh sb="184" eb="186">
      <t>ルイジ</t>
    </rPh>
    <rPh sb="186" eb="188">
      <t>ダンタイ</t>
    </rPh>
    <rPh sb="188" eb="189">
      <t>ナイ</t>
    </rPh>
    <rPh sb="189" eb="192">
      <t>ヘイキンチ</t>
    </rPh>
    <rPh sb="193" eb="194">
      <t>クラ</t>
    </rPh>
    <rPh sb="195" eb="196">
      <t>タカ</t>
    </rPh>
    <rPh sb="197" eb="199">
      <t>スイジュン</t>
    </rPh>
    <rPh sb="207" eb="208">
      <t>ヒ</t>
    </rPh>
    <rPh sb="209" eb="210">
      <t>ツヅ</t>
    </rPh>
    <rPh sb="211" eb="213">
      <t>テキセツ</t>
    </rPh>
    <rPh sb="214" eb="217">
      <t>チホウサイ</t>
    </rPh>
    <rPh sb="217" eb="219">
      <t>ハッコウ</t>
    </rPh>
    <rPh sb="219" eb="221">
      <t>カンリ</t>
    </rPh>
    <rPh sb="222" eb="223">
      <t>オコナ</t>
    </rPh>
    <rPh sb="232" eb="234">
      <t>コンゴ</t>
    </rPh>
    <rPh sb="235" eb="237">
      <t>チュウシ</t>
    </rPh>
    <rPh sb="241" eb="243">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</si>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</sst>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c:ext xmlns:c16="http://schemas.microsoft.com/office/drawing/2014/chart" uri="{C3380CC4-5D6E-409C-BE32-E72D297353CC}">
              <c16:uniqueId val="{00000000-D701-41DF-ACFF-9C2728C423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15029</c:v>
                </c:pt>
                <c:pt idx="1">
                  <c:v>29804</c:v>
                </c:pt>
                <c:pt idx="2">
                  <c:v>13122</c:v>
                </c:pt>
                <c:pt idx="3">
                  <c:v>20085</c:v>
                </c:pt>
                <c:pt idx="4">
                  <c:v>21273</c:v>
                </c:pt>
              </c:numCache>
            </c:numRef>
          </c:val>
          <c:smooth val="0"/>
          <c:extLst>
            <c:ext xmlns:c16="http://schemas.microsoft.com/office/drawing/2014/chart" uri="{C3380CC4-5D6E-409C-BE32-E72D297353CC}">
              <c16:uniqueId val="{00000001-D701-41DF-ACFF-9C2728C42380}"/>
            </c:ext>
          </c:extLst>
        </c:ser>
        <c:dLbls>
          <c:showLegendKey val="0"/>
          <c:showVal val="0"/>
          <c:showCatName val="0"/>
          <c:showSerName val="0"/>
          <c:showPercent val="0"/>
          <c:showBubbleSize val="0"/>
        </c:dLbls>
        <c:marker val="1"/>
        <c:smooth val="0"/>
        <c:axId val="152818432"/>
        <c:axId val="152820352"/>
      </c:lineChart>
      <c:catAx>
        <c:axId val="15281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20352"/>
        <c:crosses val="autoZero"/>
        <c:auto val="1"/>
        <c:lblAlgn val="ctr"/>
        <c:lblOffset val="100"/>
        <c:tickLblSkip val="1"/>
        <c:tickMarkSkip val="1"/>
        <c:noMultiLvlLbl val="0"/>
      </c:catAx>
      <c:valAx>
        <c:axId val="1528203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9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1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6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3.42</c:v>
                </c:pt>
                <c:pt idx="1">
                  <c:v>0.35</c:v>
                </c:pt>
                <c:pt idx="2">
                  <c:v>4.8600000000000003</c:v>
                </c:pt>
                <c:pt idx="3">
                  <c:v>1.23</c:v>
                </c:pt>
                <c:pt idx="4">
                  <c:v>2.5299999999999998</c:v>
                </c:pt>
              </c:numCache>
            </c:numRef>
          </c:val>
          <c:extLst>
            <c:ext xmlns:c16="http://schemas.microsoft.com/office/drawing/2014/chart" uri="{C3380CC4-5D6E-409C-BE32-E72D297353CC}">
              <c16:uniqueId val="{00000000-64EB-41F7-99BE-CBC293D30F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8.7100000000000009</c:v>
                </c:pt>
                <c:pt idx="1">
                  <c:v>12.06</c:v>
                </c:pt>
                <c:pt idx="2">
                  <c:v>12.03</c:v>
                </c:pt>
                <c:pt idx="3">
                  <c:v>14.49</c:v>
                </c:pt>
                <c:pt idx="4">
                  <c:v>14.81</c:v>
                </c:pt>
              </c:numCache>
            </c:numRef>
          </c:val>
          <c:extLst>
            <c:ext xmlns:c16="http://schemas.microsoft.com/office/drawing/2014/chart" uri="{C3380CC4-5D6E-409C-BE32-E72D297353CC}">
              <c16:uniqueId val="{00000001-64EB-41F7-99BE-CBC293D30FA4}"/>
            </c:ext>
          </c:extLst>
        </c:ser>
        <c:dLbls>
          <c:showLegendKey val="0"/>
          <c:showVal val="0"/>
          <c:showCatName val="0"/>
          <c:showSerName val="0"/>
          <c:showPercent val="0"/>
          <c:showBubbleSize val="0"/>
        </c:dLbls>
        <c:gapWidth val="250"/>
        <c:overlap val="100"/>
        <c:axId val="177430528"/>
        <c:axId val="177432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4.25</c:v>
                </c:pt>
                <c:pt idx="1">
                  <c:v>1.31</c:v>
                </c:pt>
                <c:pt idx="2">
                  <c:v>5.58</c:v>
                </c:pt>
                <c:pt idx="3">
                  <c:v>-0.31</c:v>
                </c:pt>
                <c:pt idx="4">
                  <c:v>2.83</c:v>
                </c:pt>
              </c:numCache>
            </c:numRef>
          </c:val>
          <c:smooth val="0"/>
          <c:extLst>
            <c:ext xmlns:c16="http://schemas.microsoft.com/office/drawing/2014/chart" uri="{C3380CC4-5D6E-409C-BE32-E72D297353CC}">
              <c16:uniqueId val="{00000002-64EB-41F7-99BE-CBC293D30FA4}"/>
            </c:ext>
          </c:extLst>
        </c:ser>
        <c:dLbls>
          <c:showLegendKey val="0"/>
          <c:showVal val="0"/>
          <c:showCatName val="0"/>
          <c:showSerName val="0"/>
          <c:showPercent val="0"/>
          <c:showBubbleSize val="0"/>
        </c:dLbls>
        <c:marker val="1"/>
        <c:smooth val="0"/>
        <c:axId val="177430528"/>
        <c:axId val="177432448"/>
      </c:lineChart>
      <c:catAx>
        <c:axId val="17743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432448"/>
        <c:crosses val="autoZero"/>
        <c:auto val="1"/>
        <c:lblAlgn val="ctr"/>
        <c:lblOffset val="100"/>
        <c:tickLblSkip val="1"/>
        <c:tickMarkSkip val="1"/>
        <c:noMultiLvlLbl val="0"/>
      </c:catAx>
      <c:valAx>
        <c:axId val="17743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43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34"/>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F6F9-406C-9222-54A3AE71CB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F9-406C-9222-54A3AE71CBC0}"/>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6F9-406C-9222-54A3AE71CBC0}"/>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6F9-406C-9222-54A3AE71CBC0}"/>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6F9-406C-9222-54A3AE71CBC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0.23</c:v>
                </c:pt>
                <c:pt idx="4">
                  <c:v>#N/A</c:v>
                </c:pt>
                <c:pt idx="5">
                  <c:v>0.21</c:v>
                </c:pt>
                <c:pt idx="6">
                  <c:v>#N/A</c:v>
                </c:pt>
                <c:pt idx="7">
                  <c:v>0.24</c:v>
                </c:pt>
                <c:pt idx="8">
                  <c:v>#N/A</c:v>
                </c:pt>
                <c:pt idx="9">
                  <c:v>0.24</c:v>
                </c:pt>
              </c:numCache>
            </c:numRef>
          </c:val>
          <c:extLst>
            <c:ext xmlns:c16="http://schemas.microsoft.com/office/drawing/2014/chart" uri="{C3380CC4-5D6E-409C-BE32-E72D297353CC}">
              <c16:uniqueId val="{00000005-F6F9-406C-9222-54A3AE71CBC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5.54</c:v>
                </c:pt>
                <c:pt idx="2">
                  <c:v>#N/A</c:v>
                </c:pt>
                <c:pt idx="3">
                  <c:v>4.5599999999999996</c:v>
                </c:pt>
                <c:pt idx="4">
                  <c:v>#N/A</c:v>
                </c:pt>
                <c:pt idx="5">
                  <c:v>3.66</c:v>
                </c:pt>
                <c:pt idx="6">
                  <c:v>#N/A</c:v>
                </c:pt>
                <c:pt idx="7">
                  <c:v>2.4700000000000002</c:v>
                </c:pt>
                <c:pt idx="8">
                  <c:v>#N/A</c:v>
                </c:pt>
                <c:pt idx="9">
                  <c:v>1.1299999999999999</c:v>
                </c:pt>
              </c:numCache>
            </c:numRef>
          </c:val>
          <c:extLst>
            <c:ext xmlns:c16="http://schemas.microsoft.com/office/drawing/2014/chart" uri="{C3380CC4-5D6E-409C-BE32-E72D297353CC}">
              <c16:uniqueId val="{00000006-F6F9-406C-9222-54A3AE71CBC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0.2</c:v>
                </c:pt>
                <c:pt idx="4">
                  <c:v>#N/A</c:v>
                </c:pt>
                <c:pt idx="5">
                  <c:v>0.37</c:v>
                </c:pt>
                <c:pt idx="6">
                  <c:v>#N/A</c:v>
                </c:pt>
                <c:pt idx="7">
                  <c:v>0.55000000000000004</c:v>
                </c:pt>
                <c:pt idx="8">
                  <c:v>#N/A</c:v>
                </c:pt>
                <c:pt idx="9">
                  <c:v>1.25</c:v>
                </c:pt>
              </c:numCache>
            </c:numRef>
          </c:val>
          <c:extLst>
            <c:ext xmlns:c16="http://schemas.microsoft.com/office/drawing/2014/chart" uri="{C3380CC4-5D6E-409C-BE32-E72D297353CC}">
              <c16:uniqueId val="{00000007-F6F9-406C-9222-54A3AE71CB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3.41</c:v>
                </c:pt>
                <c:pt idx="2">
                  <c:v>#N/A</c:v>
                </c:pt>
                <c:pt idx="3">
                  <c:v>0.34</c:v>
                </c:pt>
                <c:pt idx="4">
                  <c:v>#N/A</c:v>
                </c:pt>
                <c:pt idx="5">
                  <c:v>4.8600000000000003</c:v>
                </c:pt>
                <c:pt idx="6">
                  <c:v>#N/A</c:v>
                </c:pt>
                <c:pt idx="7">
                  <c:v>1.22</c:v>
                </c:pt>
                <c:pt idx="8">
                  <c:v>#N/A</c:v>
                </c:pt>
                <c:pt idx="9">
                  <c:v>2.52</c:v>
                </c:pt>
              </c:numCache>
            </c:numRef>
          </c:val>
          <c:extLst>
            <c:ext xmlns:c16="http://schemas.microsoft.com/office/drawing/2014/chart" uri="{C3380CC4-5D6E-409C-BE32-E72D297353CC}">
              <c16:uniqueId val="{00000008-F6F9-406C-9222-54A3AE71CB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9.81</c:v>
                </c:pt>
                <c:pt idx="2">
                  <c:v>#N/A</c:v>
                </c:pt>
                <c:pt idx="3">
                  <c:v>10.65</c:v>
                </c:pt>
                <c:pt idx="4">
                  <c:v>#N/A</c:v>
                </c:pt>
                <c:pt idx="5">
                  <c:v>11.31</c:v>
                </c:pt>
                <c:pt idx="6">
                  <c:v>#N/A</c:v>
                </c:pt>
                <c:pt idx="7">
                  <c:v>11.86</c:v>
                </c:pt>
                <c:pt idx="8">
                  <c:v>#N/A</c:v>
                </c:pt>
                <c:pt idx="9">
                  <c:v>9.9</c:v>
                </c:pt>
              </c:numCache>
            </c:numRef>
          </c:val>
          <c:extLst>
            <c:ext xmlns:c16="http://schemas.microsoft.com/office/drawing/2014/chart" uri="{C3380CC4-5D6E-409C-BE32-E72D297353CC}">
              <c16:uniqueId val="{00000009-F6F9-406C-9222-54A3AE71CBC0}"/>
            </c:ext>
          </c:extLst>
        </c:ser>
        <c:dLbls>
          <c:showLegendKey val="0"/>
          <c:showVal val="0"/>
          <c:showCatName val="0"/>
          <c:showSerName val="0"/>
          <c:showPercent val="0"/>
          <c:showBubbleSize val="0"/>
        </c:dLbls>
        <c:gapWidth val="150"/>
        <c:overlap val="100"/>
        <c:axId val="184254848"/>
        <c:axId val="184256384"/>
      </c:barChart>
      <c:catAx>
        <c:axId val="1842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256384"/>
        <c:crosses val="autoZero"/>
        <c:auto val="1"/>
        <c:lblAlgn val="ctr"/>
        <c:lblOffset val="100"/>
        <c:tickLblSkip val="1"/>
        <c:tickMarkSkip val="1"/>
        <c:noMultiLvlLbl val="0"/>
      </c:catAx>
      <c:valAx>
        <c:axId val="18425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25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44"/>
          <c:h val="0.639296187683287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4390</c:v>
                </c:pt>
                <c:pt idx="5">
                  <c:v>4371</c:v>
                </c:pt>
                <c:pt idx="8">
                  <c:v>4389</c:v>
                </c:pt>
                <c:pt idx="11">
                  <c:v>4510</c:v>
                </c:pt>
                <c:pt idx="14">
                  <c:v>4289</c:v>
                </c:pt>
              </c:numCache>
            </c:numRef>
          </c:val>
          <c:extLst>
            <c:ext xmlns:c16="http://schemas.microsoft.com/office/drawing/2014/chart" uri="{C3380CC4-5D6E-409C-BE32-E72D297353CC}">
              <c16:uniqueId val="{00000000-855B-4B47-B05B-91D9611CA5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5B-4B47-B05B-91D9611CA5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5B-4B47-B05B-91D9611CA5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390</c:v>
                </c:pt>
                <c:pt idx="3">
                  <c:v>388</c:v>
                </c:pt>
                <c:pt idx="6">
                  <c:v>378</c:v>
                </c:pt>
                <c:pt idx="9">
                  <c:v>378</c:v>
                </c:pt>
                <c:pt idx="12">
                  <c:v>390</c:v>
                </c:pt>
              </c:numCache>
            </c:numRef>
          </c:val>
          <c:extLst>
            <c:ext xmlns:c16="http://schemas.microsoft.com/office/drawing/2014/chart" uri="{C3380CC4-5D6E-409C-BE32-E72D297353CC}">
              <c16:uniqueId val="{00000003-855B-4B47-B05B-91D9611CA5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1283</c:v>
                </c:pt>
                <c:pt idx="3">
                  <c:v>1260</c:v>
                </c:pt>
                <c:pt idx="6">
                  <c:v>1271</c:v>
                </c:pt>
                <c:pt idx="9">
                  <c:v>1190</c:v>
                </c:pt>
                <c:pt idx="12">
                  <c:v>1190</c:v>
                </c:pt>
              </c:numCache>
            </c:numRef>
          </c:val>
          <c:extLst>
            <c:ext xmlns:c16="http://schemas.microsoft.com/office/drawing/2014/chart" uri="{C3380CC4-5D6E-409C-BE32-E72D297353CC}">
              <c16:uniqueId val="{00000004-855B-4B47-B05B-91D9611CA5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5B-4B47-B05B-91D9611CA5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5B-4B47-B05B-91D9611CA5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4745</c:v>
                </c:pt>
                <c:pt idx="3">
                  <c:v>4801</c:v>
                </c:pt>
                <c:pt idx="6">
                  <c:v>4717</c:v>
                </c:pt>
                <c:pt idx="9">
                  <c:v>4703</c:v>
                </c:pt>
                <c:pt idx="12">
                  <c:v>4527</c:v>
                </c:pt>
              </c:numCache>
            </c:numRef>
          </c:val>
          <c:extLst>
            <c:ext xmlns:c16="http://schemas.microsoft.com/office/drawing/2014/chart" uri="{C3380CC4-5D6E-409C-BE32-E72D297353CC}">
              <c16:uniqueId val="{00000007-855B-4B47-B05B-91D9611CA590}"/>
            </c:ext>
          </c:extLst>
        </c:ser>
        <c:dLbls>
          <c:showLegendKey val="0"/>
          <c:showVal val="0"/>
          <c:showCatName val="0"/>
          <c:showSerName val="0"/>
          <c:showPercent val="0"/>
          <c:showBubbleSize val="0"/>
        </c:dLbls>
        <c:gapWidth val="100"/>
        <c:overlap val="100"/>
        <c:axId val="194405120"/>
        <c:axId val="19440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2028</c:v>
                </c:pt>
                <c:pt idx="2">
                  <c:v>#N/A</c:v>
                </c:pt>
                <c:pt idx="3">
                  <c:v>#N/A</c:v>
                </c:pt>
                <c:pt idx="4">
                  <c:v>2078</c:v>
                </c:pt>
                <c:pt idx="5">
                  <c:v>#N/A</c:v>
                </c:pt>
                <c:pt idx="6">
                  <c:v>#N/A</c:v>
                </c:pt>
                <c:pt idx="7">
                  <c:v>1977</c:v>
                </c:pt>
                <c:pt idx="8">
                  <c:v>#N/A</c:v>
                </c:pt>
                <c:pt idx="9">
                  <c:v>#N/A</c:v>
                </c:pt>
                <c:pt idx="10">
                  <c:v>1761</c:v>
                </c:pt>
                <c:pt idx="11">
                  <c:v>#N/A</c:v>
                </c:pt>
                <c:pt idx="12">
                  <c:v>#N/A</c:v>
                </c:pt>
                <c:pt idx="13">
                  <c:v>1818</c:v>
                </c:pt>
                <c:pt idx="14">
                  <c:v>#N/A</c:v>
                </c:pt>
              </c:numCache>
            </c:numRef>
          </c:val>
          <c:smooth val="0"/>
          <c:extLst>
            <c:ext xmlns:c16="http://schemas.microsoft.com/office/drawing/2014/chart" uri="{C3380CC4-5D6E-409C-BE32-E72D297353CC}">
              <c16:uniqueId val="{00000008-855B-4B47-B05B-91D9611CA590}"/>
            </c:ext>
          </c:extLst>
        </c:ser>
        <c:dLbls>
          <c:showLegendKey val="0"/>
          <c:showVal val="0"/>
          <c:showCatName val="0"/>
          <c:showSerName val="0"/>
          <c:showPercent val="0"/>
          <c:showBubbleSize val="0"/>
        </c:dLbls>
        <c:marker val="1"/>
        <c:smooth val="0"/>
        <c:axId val="194405120"/>
        <c:axId val="194407040"/>
      </c:lineChart>
      <c:catAx>
        <c:axId val="1944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407040"/>
        <c:crosses val="autoZero"/>
        <c:auto val="1"/>
        <c:lblAlgn val="ctr"/>
        <c:lblOffset val="100"/>
        <c:tickLblSkip val="1"/>
        <c:tickMarkSkip val="1"/>
        <c:noMultiLvlLbl val="0"/>
      </c:catAx>
      <c:valAx>
        <c:axId val="19440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40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06"/>
          <c:h val="0.5891821277385502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42303</c:v>
                </c:pt>
                <c:pt idx="5">
                  <c:v>41998</c:v>
                </c:pt>
                <c:pt idx="8">
                  <c:v>42119</c:v>
                </c:pt>
                <c:pt idx="11">
                  <c:v>41663</c:v>
                </c:pt>
                <c:pt idx="14">
                  <c:v>42012</c:v>
                </c:pt>
              </c:numCache>
            </c:numRef>
          </c:val>
          <c:extLst>
            <c:ext xmlns:c16="http://schemas.microsoft.com/office/drawing/2014/chart" uri="{C3380CC4-5D6E-409C-BE32-E72D297353CC}">
              <c16:uniqueId val="{00000000-600A-4636-A0FE-69DEE65285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12210</c:v>
                </c:pt>
                <c:pt idx="5">
                  <c:v>11668</c:v>
                </c:pt>
                <c:pt idx="8">
                  <c:v>14154</c:v>
                </c:pt>
                <c:pt idx="11">
                  <c:v>13102</c:v>
                </c:pt>
                <c:pt idx="14">
                  <c:v>12732</c:v>
                </c:pt>
              </c:numCache>
            </c:numRef>
          </c:val>
          <c:extLst>
            <c:ext xmlns:c16="http://schemas.microsoft.com/office/drawing/2014/chart" uri="{C3380CC4-5D6E-409C-BE32-E72D297353CC}">
              <c16:uniqueId val="{00000001-600A-4636-A0FE-69DEE65285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3978</c:v>
                </c:pt>
                <c:pt idx="5">
                  <c:v>4827</c:v>
                </c:pt>
                <c:pt idx="8">
                  <c:v>4776</c:v>
                </c:pt>
                <c:pt idx="11">
                  <c:v>5740</c:v>
                </c:pt>
                <c:pt idx="14">
                  <c:v>6135</c:v>
                </c:pt>
              </c:numCache>
            </c:numRef>
          </c:val>
          <c:extLst>
            <c:ext xmlns:c16="http://schemas.microsoft.com/office/drawing/2014/chart" uri="{C3380CC4-5D6E-409C-BE32-E72D297353CC}">
              <c16:uniqueId val="{00000002-600A-4636-A0FE-69DEE65285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0A-4636-A0FE-69DEE65285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0A-4636-A0FE-69DEE65285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0A-4636-A0FE-69DEE65285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5014</c:v>
                </c:pt>
                <c:pt idx="3">
                  <c:v>4707</c:v>
                </c:pt>
                <c:pt idx="6">
                  <c:v>4743</c:v>
                </c:pt>
                <c:pt idx="9">
                  <c:v>4447</c:v>
                </c:pt>
                <c:pt idx="12">
                  <c:v>4280</c:v>
                </c:pt>
              </c:numCache>
            </c:numRef>
          </c:val>
          <c:extLst>
            <c:ext xmlns:c16="http://schemas.microsoft.com/office/drawing/2014/chart" uri="{C3380CC4-5D6E-409C-BE32-E72D297353CC}">
              <c16:uniqueId val="{00000006-600A-4636-A0FE-69DEE65285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2276</c:v>
                </c:pt>
                <c:pt idx="3">
                  <c:v>2018</c:v>
                </c:pt>
                <c:pt idx="6">
                  <c:v>1750</c:v>
                </c:pt>
                <c:pt idx="9">
                  <c:v>1637</c:v>
                </c:pt>
                <c:pt idx="12">
                  <c:v>1371</c:v>
                </c:pt>
              </c:numCache>
            </c:numRef>
          </c:val>
          <c:extLst>
            <c:ext xmlns:c16="http://schemas.microsoft.com/office/drawing/2014/chart" uri="{C3380CC4-5D6E-409C-BE32-E72D297353CC}">
              <c16:uniqueId val="{00000007-600A-4636-A0FE-69DEE65285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24655</c:v>
                </c:pt>
                <c:pt idx="3">
                  <c:v>23140</c:v>
                </c:pt>
                <c:pt idx="6">
                  <c:v>22064</c:v>
                </c:pt>
                <c:pt idx="9">
                  <c:v>21473</c:v>
                </c:pt>
                <c:pt idx="12">
                  <c:v>21118</c:v>
                </c:pt>
              </c:numCache>
            </c:numRef>
          </c:val>
          <c:extLst>
            <c:ext xmlns:c16="http://schemas.microsoft.com/office/drawing/2014/chart" uri="{C3380CC4-5D6E-409C-BE32-E72D297353CC}">
              <c16:uniqueId val="{00000008-600A-4636-A0FE-69DEE65285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4896</c:v>
                </c:pt>
                <c:pt idx="3">
                  <c:v>4877</c:v>
                </c:pt>
                <c:pt idx="6">
                  <c:v>0</c:v>
                </c:pt>
                <c:pt idx="9">
                  <c:v>0</c:v>
                </c:pt>
                <c:pt idx="12">
                  <c:v>0</c:v>
                </c:pt>
              </c:numCache>
            </c:numRef>
          </c:val>
          <c:extLst>
            <c:ext xmlns:c16="http://schemas.microsoft.com/office/drawing/2014/chart" uri="{C3380CC4-5D6E-409C-BE32-E72D297353CC}">
              <c16:uniqueId val="{00000009-600A-4636-A0FE-69DEE65285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44122</c:v>
                </c:pt>
                <c:pt idx="3">
                  <c:v>42766</c:v>
                </c:pt>
                <c:pt idx="6">
                  <c:v>43713</c:v>
                </c:pt>
                <c:pt idx="9">
                  <c:v>42690</c:v>
                </c:pt>
                <c:pt idx="12">
                  <c:v>41887</c:v>
                </c:pt>
              </c:numCache>
            </c:numRef>
          </c:val>
          <c:extLst>
            <c:ext xmlns:c16="http://schemas.microsoft.com/office/drawing/2014/chart" uri="{C3380CC4-5D6E-409C-BE32-E72D297353CC}">
              <c16:uniqueId val="{0000000A-600A-4636-A0FE-69DEE652853A}"/>
            </c:ext>
          </c:extLst>
        </c:ser>
        <c:dLbls>
          <c:showLegendKey val="0"/>
          <c:showVal val="0"/>
          <c:showCatName val="0"/>
          <c:showSerName val="0"/>
          <c:showPercent val="0"/>
          <c:showBubbleSize val="0"/>
        </c:dLbls>
        <c:gapWidth val="100"/>
        <c:overlap val="100"/>
        <c:axId val="194745856"/>
        <c:axId val="194747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22472</c:v>
                </c:pt>
                <c:pt idx="2">
                  <c:v>#N/A</c:v>
                </c:pt>
                <c:pt idx="3">
                  <c:v>#N/A</c:v>
                </c:pt>
                <c:pt idx="4">
                  <c:v>19015</c:v>
                </c:pt>
                <c:pt idx="5">
                  <c:v>#N/A</c:v>
                </c:pt>
                <c:pt idx="6">
                  <c:v>#N/A</c:v>
                </c:pt>
                <c:pt idx="7">
                  <c:v>11222</c:v>
                </c:pt>
                <c:pt idx="8">
                  <c:v>#N/A</c:v>
                </c:pt>
                <c:pt idx="9">
                  <c:v>#N/A</c:v>
                </c:pt>
                <c:pt idx="10">
                  <c:v>9744</c:v>
                </c:pt>
                <c:pt idx="11">
                  <c:v>#N/A</c:v>
                </c:pt>
                <c:pt idx="12">
                  <c:v>#N/A</c:v>
                </c:pt>
                <c:pt idx="13">
                  <c:v>7778</c:v>
                </c:pt>
                <c:pt idx="14">
                  <c:v>#N/A</c:v>
                </c:pt>
              </c:numCache>
            </c:numRef>
          </c:val>
          <c:smooth val="0"/>
          <c:extLst>
            <c:ext xmlns:c16="http://schemas.microsoft.com/office/drawing/2014/chart" uri="{C3380CC4-5D6E-409C-BE32-E72D297353CC}">
              <c16:uniqueId val="{0000000B-600A-4636-A0FE-69DEE652853A}"/>
            </c:ext>
          </c:extLst>
        </c:ser>
        <c:dLbls>
          <c:showLegendKey val="0"/>
          <c:showVal val="0"/>
          <c:showCatName val="0"/>
          <c:showSerName val="0"/>
          <c:showPercent val="0"/>
          <c:showBubbleSize val="0"/>
        </c:dLbls>
        <c:marker val="1"/>
        <c:smooth val="0"/>
        <c:axId val="194745856"/>
        <c:axId val="194747776"/>
      </c:lineChart>
      <c:catAx>
        <c:axId val="19474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747776"/>
        <c:crosses val="autoZero"/>
        <c:auto val="1"/>
        <c:lblAlgn val="ctr"/>
        <c:lblOffset val="100"/>
        <c:tickLblSkip val="1"/>
        <c:tickMarkSkip val="1"/>
        <c:noMultiLvlLbl val="0"/>
      </c:catAx>
      <c:valAx>
        <c:axId val="194747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74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{4F5403B0-875E-4050-9E88-560D283D99EA}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1C4-43C9-9827-C7A39D3A6154}"/>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{692E600A-E2CB-44E5-8D16-24E62D09D5D4}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1C4-43C9-9827-C7A39D3A6154}"/>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{303CF68F-CBF3-448D-80B6-7FA9BA672E68}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1C4-43C9-9827-C7A39D3A6154}"/>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{95BDB0F5-9155-40B7-9774-304C2FB10846}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1C4-43C9-9827-C7A39D3A6154}"/>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{10E2CDCC-E509-4364-AB86-D9CB5529EFE0}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1C4-43C9-9827-C7A39D3A615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1C4-43C9-9827-C7A39D3A615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{D5F99B22-E5CE-4374-B3CF-376F6920EA1E}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1C4-43C9-9827-C7A39D3A6154}"/>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{10B9CD73-FE40-41C9-8041-AC55DCEDB3A7}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1C4-43C9-9827-C7A39D3A6154}"/>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{C56AAD1B-CABD-4C77-8E70-2A7114FCB9AD}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1C4-43C9-9827-C7A39D3A6154}"/>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{A96ACC04-9F36-44A0-AE93-29DE32EC1763}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1C4-43C9-9827-C7A39D3A6154}"/>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{83196EFB-DF5A-4954-BBBA-9879C89C740B}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1C4-43C9-9827-C7A39D3A615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1C4-43C9-9827-C7A39D3A6154}"/>
            </c:ext>
          </c:extLst>
        </c:ser>
        <c:dLbls>
          <c:showLegendKey val="0"/>
          <c:showVal val="0"/>
          <c:showCatName val="0"/>
          <c:showSerName val="0"/>
          <c:showPercent val="0"/>
          <c:showBubbleSize val="0"/>
        </c:dLbls>
        <c:axId val="90829952"/>
        <c:axId val="90831872"/>
      </c:scatterChart>
      <c:valAx>
        <c:axId val="90829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31872"/>
        <c:crosses val="autoZero"/>
        <c:crossBetween val="midCat"/>
      </c:valAx>
      <c:valAx>
        <c:axId val="90831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29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{AA7549FE-0F2B-4195-AFE9-9C927338B479}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35B-41AB-BB00-4649DC18E79C}"/>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{C654EE96-8400-4902-B391-B47686ABE7BE}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35B-41AB-BB00-4649DC18E79C}"/>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{640D828C-B885-4CA1-A096-8D5004602294}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35B-41AB-BB00-4649DC18E79C}"/>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{FCFB0BA2-19AE-4892-A49F-AC2305D6488F}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35B-41AB-BB00-4649DC18E79C}"/>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{006FC315-4AA2-43C8-9829-C31F515469B3}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35B-41AB-BB00-4649DC18E79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10.8</c:v>
                </c:pt>
                <c:pt idx="2">
                  <c:v>10.4</c:v>
                </c:pt>
                <c:pt idx="3">
                  <c:v>9.9</c:v>
                </c:pt>
                <c:pt idx="4">
                  <c:v>9.3000000000000007</c:v>
                </c:pt>
              </c:numCache>
            </c:numRef>
          </c:xVal>
          <c:yVal>
            <c:numRef>
              <c:f>公会計指標分析・財政指標組合せ分析表!$K$73:$O$73</c:f>
              <c:numCache>
                <c:formatCode>#,##0.0;"▲ "#,##0.0</c:formatCode>
                <c:ptCount val="5"/>
                <c:pt idx="0">
                  <c:v>116.6</c:v>
                </c:pt>
                <c:pt idx="1">
                  <c:v>98.7</c:v>
                </c:pt>
                <c:pt idx="2">
                  <c:v>57.1</c:v>
                </c:pt>
                <c:pt idx="3">
                  <c:v>49.8</c:v>
                </c:pt>
                <c:pt idx="4">
                  <c:v>38.299999999999997</c:v>
                </c:pt>
              </c:numCache>
            </c:numRef>
          </c:yVal>
          <c:smooth val="0"/>
          <c:extLst>
            <c:ext xmlns:c16="http://schemas.microsoft.com/office/drawing/2014/chart" uri="{C3380CC4-5D6E-409C-BE32-E72D297353CC}">
              <c16:uniqueId val="{00000005-C35B-41AB-BB00-4649DC18E79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{86966DC5-DF43-4F56-93D8-BE4F2D82C614}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35B-41AB-BB00-4649DC18E79C}"/>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{A01DA692-5088-4AD1-A976-6F892D98CA92}</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35B-41AB-BB00-4649DC18E79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{861CC007-5575-449C-A3BE-CF1713E7D98B}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35B-41AB-BB00-4649DC18E79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{0CF7B0A2-E448-4E2F-9832-431DB99BDAF4}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35B-41AB-BB00-4649DC18E79C}"/>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{CBCC0FB4-9E62-45EC-82FB-DA21F45403BA}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35B-41AB-BB00-4649DC18E79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extLst>
            <c:ext xmlns:c16="http://schemas.microsoft.com/office/drawing/2014/chart" uri="{C3380CC4-5D6E-409C-BE32-E72D297353CC}">
              <c16:uniqueId val="{0000000B-C35B-41AB-BB00-4649DC18E79C}"/>
            </c:ext>
          </c:extLst>
        </c:ser>
        <c:dLbls>
          <c:showLegendKey val="0"/>
          <c:showVal val="0"/>
          <c:showCatName val="0"/>
          <c:showSerName val="0"/>
          <c:showPercent val="0"/>
          <c:showBubbleSize val="0"/>
        </c:dLbls>
        <c:axId val="90951680"/>
        <c:axId val="90953600"/>
      </c:scatterChart>
      <c:valAx>
        <c:axId val="90951680"/>
        <c:scaling>
          <c:orientation val="minMax"/>
          <c:max val="11.299999999999999"/>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53600"/>
        <c:crosses val="autoZero"/>
        <c:crossBetween val="midCat"/>
      </c:valAx>
      <c:valAx>
        <c:axId val="90953600"/>
        <c:scaling>
          <c:orientation val="minMax"/>
          <c:max val="13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51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元利償還金については、既発債の償還終了に伴い、前年度より</a:t>
          </a:r>
          <a:r>
            <a:rPr kumimoji="1" lang="en-US" altLang="ja-JP" sz="1200">
              <a:latin typeface="ＭＳ ゴシック" pitchFamily="49" charset="-128"/>
              <a:ea typeface="ＭＳ ゴシック" pitchFamily="49" charset="-128"/>
            </a:rPr>
            <a:t>176</a:t>
          </a:r>
          <a:r>
            <a:rPr kumimoji="1" lang="ja-JP" altLang="en-US" sz="1200">
              <a:latin typeface="ＭＳ ゴシック" pitchFamily="49" charset="-128"/>
              <a:ea typeface="ＭＳ ゴシック" pitchFamily="49" charset="-128"/>
            </a:rPr>
            <a:t>百万円減少しており、引き続き減少傾向にあります。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については、臨時財政対策債や国の緊急経済対策等を活用した地方債の発行により増加が見込まれるものの、既発債の償還終了に伴い算入公債費の減少、また特定財源のうち都市計画税が減少したことにより、前年度より総額で</a:t>
          </a:r>
          <a:r>
            <a:rPr kumimoji="1" lang="en-US" altLang="ja-JP" sz="1200">
              <a:latin typeface="ＭＳ ゴシック" pitchFamily="49" charset="-128"/>
              <a:ea typeface="ＭＳ ゴシック" pitchFamily="49" charset="-128"/>
            </a:rPr>
            <a:t>221</a:t>
          </a:r>
          <a:r>
            <a:rPr kumimoji="1" lang="ja-JP" altLang="en-US" sz="1200">
              <a:latin typeface="ＭＳ ゴシック" pitchFamily="49" charset="-128"/>
              <a:ea typeface="ＭＳ ゴシック" pitchFamily="49" charset="-128"/>
            </a:rPr>
            <a:t>百万円減少しています。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上記のことから、実質公債費比率の分子については、前年度より</a:t>
          </a:r>
          <a:r>
            <a:rPr kumimoji="1" lang="en-US" altLang="ja-JP" sz="1200">
              <a:latin typeface="ＭＳ ゴシック" pitchFamily="49" charset="-128"/>
              <a:ea typeface="ＭＳ ゴシック" pitchFamily="49" charset="-128"/>
            </a:rPr>
            <a:t>57</a:t>
          </a:r>
          <a:r>
            <a:rPr kumimoji="1" lang="ja-JP" altLang="en-US" sz="1200">
              <a:latin typeface="ＭＳ ゴシック" pitchFamily="49" charset="-128"/>
              <a:ea typeface="ＭＳ ゴシック" pitchFamily="49" charset="-128"/>
            </a:rPr>
            <a:t>百万円増加しているため、今後とも地方債の発行については留意しつつ、公債費管理を適正に進めてまいります。</a:t>
          </a:r>
          <a:endParaRPr kumimoji="1" lang="en-US" altLang="ja-JP" sz="12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将来負担額については、地方債現在高をはじめ各項目ともに前年度より減少しており、総額で</a:t>
          </a:r>
          <a:r>
            <a:rPr kumimoji="1" lang="en-US" altLang="ja-JP" sz="1200">
              <a:latin typeface="ＭＳ ゴシック" pitchFamily="49" charset="-128"/>
              <a:ea typeface="ＭＳ ゴシック" pitchFamily="49" charset="-128"/>
            </a:rPr>
            <a:t>1,591</a:t>
          </a:r>
          <a:r>
            <a:rPr kumimoji="1" lang="ja-JP" altLang="en-US" sz="1200">
              <a:latin typeface="ＭＳ ゴシック" pitchFamily="49" charset="-128"/>
              <a:ea typeface="ＭＳ ゴシック" pitchFamily="49" charset="-128"/>
            </a:rPr>
            <a:t>百万円減少しています。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充当可能財源等については、都市計画税等、地方債の償還に充当可能な特定歳入が減少したものの、財政調整基金等の地方債の償還に充当可能な基金が増加したことにより、前年度より総額で</a:t>
          </a:r>
          <a:r>
            <a:rPr kumimoji="1" lang="en-US" altLang="ja-JP" sz="1200">
              <a:latin typeface="ＭＳ ゴシック" pitchFamily="49" charset="-128"/>
              <a:ea typeface="ＭＳ ゴシック" pitchFamily="49" charset="-128"/>
            </a:rPr>
            <a:t>374</a:t>
          </a:r>
          <a:r>
            <a:rPr kumimoji="1" lang="ja-JP" altLang="en-US" sz="1200">
              <a:latin typeface="ＭＳ ゴシック" pitchFamily="49" charset="-128"/>
              <a:ea typeface="ＭＳ ゴシック" pitchFamily="49" charset="-128"/>
            </a:rPr>
            <a:t>百万円増加しています。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上記のことから、将来負担比率の分子については、前年度より</a:t>
          </a:r>
          <a:r>
            <a:rPr kumimoji="1" lang="en-US" altLang="ja-JP" sz="1200">
              <a:latin typeface="ＭＳ ゴシック" pitchFamily="49" charset="-128"/>
              <a:ea typeface="ＭＳ ゴシック" pitchFamily="49" charset="-128"/>
            </a:rPr>
            <a:t>1,966</a:t>
          </a:r>
          <a:r>
            <a:rPr kumimoji="1" lang="ja-JP" altLang="en-US" sz="1200">
              <a:latin typeface="ＭＳ ゴシック" pitchFamily="49" charset="-128"/>
              <a:ea typeface="ＭＳ ゴシック" pitchFamily="49" charset="-128"/>
            </a:rPr>
            <a:t>百万円減少しています。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しかしながら、類似団体平均に比べると高い状態であることから、今後も将来負担の軽減に留意していきます。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114,146
113,310
26.45
39,810,637
39,164,212
597,269
23,638,104
41,886,533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114,146
113,310
26.45
39,810,637
39,164,212
597,269
23,638,104
41,886,533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114,146
113,310
26.45
39,810,637
39,164,212
597,269
23,638,104
41,886,533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114,146
113,310
26.45
39,810,637
39,164,212
597,269
23,638,104
41,886,533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類似団体</a:t>
          </a:r>
          <a:r>
            <a:rPr kumimoji="1" lang="ja-JP" altLang="en-US" sz="1300">
              <a:solidFill>
                <a:schemeClr val="dk1"/>
              </a:solidFill>
              <a:latin typeface="+mn-lt"/>
              <a:ea typeface="+mn-ea"/>
              <a:cs typeface="+mn-cs"/>
            </a:rPr>
            <a:t>内</a:t>
          </a:r>
          <a:r>
            <a:rPr kumimoji="1" lang="ja-JP" altLang="ja-JP" sz="1300">
              <a:solidFill>
                <a:schemeClr val="dk1"/>
              </a:solidFill>
              <a:latin typeface="+mn-lt"/>
              <a:ea typeface="+mn-ea"/>
              <a:cs typeface="+mn-cs"/>
            </a:rPr>
            <a:t>平均値が</a:t>
          </a:r>
          <a:r>
            <a:rPr kumimoji="1" lang="en-US" altLang="ja-JP" sz="1300">
              <a:solidFill>
                <a:schemeClr val="dk1"/>
              </a:solidFill>
              <a:latin typeface="+mn-lt"/>
              <a:ea typeface="+mn-ea"/>
              <a:cs typeface="+mn-cs"/>
            </a:rPr>
            <a:t>0.77</a:t>
          </a:r>
          <a:r>
            <a:rPr kumimoji="1" lang="ja-JP" altLang="ja-JP" sz="1300">
              <a:solidFill>
                <a:schemeClr val="dk1"/>
              </a:solidFill>
              <a:latin typeface="+mn-lt"/>
              <a:ea typeface="+mn-ea"/>
              <a:cs typeface="+mn-cs"/>
            </a:rPr>
            <a:t>ポイントで推移する</a:t>
          </a:r>
          <a:r>
            <a:rPr kumimoji="1" lang="ja-JP" altLang="en-US" sz="1300">
              <a:solidFill>
                <a:schemeClr val="dk1"/>
              </a:solidFill>
              <a:latin typeface="+mn-lt"/>
              <a:ea typeface="+mn-ea"/>
              <a:cs typeface="+mn-cs"/>
            </a:rPr>
            <a:t>中</a:t>
          </a:r>
          <a:r>
            <a:rPr kumimoji="1" lang="ja-JP" altLang="ja-JP" sz="1300">
              <a:solidFill>
                <a:schemeClr val="dk1"/>
              </a:solidFill>
              <a:latin typeface="+mn-lt"/>
              <a:ea typeface="+mn-ea"/>
              <a:cs typeface="+mn-cs"/>
            </a:rPr>
            <a:t>、前年度と同</a:t>
          </a:r>
          <a:r>
            <a:rPr kumimoji="1" lang="ja-JP" altLang="en-US" sz="1300">
              <a:solidFill>
                <a:schemeClr val="dk1"/>
              </a:solidFill>
              <a:latin typeface="+mn-lt"/>
              <a:ea typeface="+mn-ea"/>
              <a:cs typeface="+mn-cs"/>
            </a:rPr>
            <a:t>水準の</a:t>
          </a:r>
          <a:r>
            <a:rPr kumimoji="1" lang="en-US" altLang="ja-JP" sz="1300">
              <a:solidFill>
                <a:schemeClr val="dk1"/>
              </a:solidFill>
              <a:latin typeface="+mn-lt"/>
              <a:ea typeface="+mn-ea"/>
              <a:cs typeface="+mn-cs"/>
            </a:rPr>
            <a:t>0.55</a:t>
          </a:r>
          <a:r>
            <a:rPr kumimoji="1" lang="ja-JP" altLang="ja-JP" sz="1300">
              <a:solidFill>
                <a:schemeClr val="dk1"/>
              </a:solidFill>
              <a:latin typeface="+mn-lt"/>
              <a:ea typeface="+mn-ea"/>
              <a:cs typeface="+mn-cs"/>
            </a:rPr>
            <a:t>ポイントとなっています。これは、</a:t>
          </a:r>
          <a:r>
            <a:rPr kumimoji="1" lang="ja-JP" altLang="en-US" sz="1300">
              <a:solidFill>
                <a:schemeClr val="dk1"/>
              </a:solidFill>
              <a:latin typeface="+mn-lt"/>
              <a:ea typeface="+mn-ea"/>
              <a:cs typeface="+mn-cs"/>
            </a:rPr>
            <a:t>他市に比べ</a:t>
          </a:r>
          <a:r>
            <a:rPr kumimoji="1" lang="ja-JP" altLang="ja-JP" sz="1300">
              <a:solidFill>
                <a:schemeClr val="dk1"/>
              </a:solidFill>
              <a:latin typeface="+mn-lt"/>
              <a:ea typeface="+mn-ea"/>
              <a:cs typeface="+mn-cs"/>
            </a:rPr>
            <a:t>税収基盤が脆弱であることが主な要因となっています。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今後とも市税等</a:t>
          </a:r>
          <a:r>
            <a:rPr kumimoji="1" lang="ja-JP" altLang="en-US" sz="1300">
              <a:solidFill>
                <a:schemeClr val="dk1"/>
              </a:solidFill>
              <a:latin typeface="+mn-lt"/>
              <a:ea typeface="+mn-ea"/>
              <a:cs typeface="+mn-cs"/>
            </a:rPr>
            <a:t>の</a:t>
          </a:r>
          <a:r>
            <a:rPr kumimoji="1" lang="ja-JP" altLang="ja-JP" sz="1300">
              <a:solidFill>
                <a:schemeClr val="dk1"/>
              </a:solidFill>
              <a:latin typeface="+mn-lt"/>
              <a:ea typeface="+mn-ea"/>
              <a:cs typeface="+mn-cs"/>
            </a:rPr>
            <a:t>徴収率の向上</a:t>
          </a:r>
          <a:r>
            <a:rPr kumimoji="1" lang="ja-JP" altLang="en-US" sz="1300">
              <a:solidFill>
                <a:schemeClr val="dk1"/>
              </a:solidFill>
              <a:latin typeface="+mn-lt"/>
              <a:ea typeface="+mn-ea"/>
              <a:cs typeface="+mn-cs"/>
            </a:rPr>
            <a:t>に向けて</a:t>
          </a:r>
          <a:r>
            <a:rPr kumimoji="1" lang="ja-JP" altLang="ja-JP" sz="1300">
              <a:solidFill>
                <a:schemeClr val="dk1"/>
              </a:solidFill>
              <a:latin typeface="+mn-lt"/>
              <a:ea typeface="+mn-ea"/>
              <a:cs typeface="+mn-cs"/>
            </a:rPr>
            <a:t>対策</a:t>
          </a:r>
          <a:r>
            <a:rPr kumimoji="1" lang="ja-JP" altLang="en-US" sz="1300">
              <a:solidFill>
                <a:schemeClr val="dk1"/>
              </a:solidFill>
              <a:latin typeface="+mn-lt"/>
              <a:ea typeface="+mn-ea"/>
              <a:cs typeface="+mn-cs"/>
            </a:rPr>
            <a:t>を</a:t>
          </a:r>
          <a:r>
            <a:rPr kumimoji="1" lang="ja-JP" altLang="ja-JP" sz="1300">
              <a:solidFill>
                <a:schemeClr val="dk1"/>
              </a:solidFill>
              <a:latin typeface="+mn-lt"/>
              <a:ea typeface="+mn-ea"/>
              <a:cs typeface="+mn-cs"/>
            </a:rPr>
            <a:t>強化</a:t>
          </a:r>
          <a:r>
            <a:rPr kumimoji="1" lang="ja-JP" altLang="en-US" sz="1300">
              <a:solidFill>
                <a:schemeClr val="dk1"/>
              </a:solidFill>
              <a:latin typeface="+mn-lt"/>
              <a:ea typeface="+mn-ea"/>
              <a:cs typeface="+mn-cs"/>
            </a:rPr>
            <a:t>する</a:t>
          </a:r>
          <a:r>
            <a:rPr kumimoji="1" lang="ja-JP" altLang="ja-JP" sz="1300">
              <a:solidFill>
                <a:schemeClr val="dk1"/>
              </a:solidFill>
              <a:latin typeface="+mn-lt"/>
              <a:ea typeface="+mn-ea"/>
              <a:cs typeface="+mn-cs"/>
            </a:rPr>
            <a:t>とともに</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事務の効率</a:t>
          </a:r>
          <a:r>
            <a:rPr kumimoji="1" lang="ja-JP" altLang="en-US" sz="1300">
              <a:solidFill>
                <a:schemeClr val="dk1"/>
              </a:solidFill>
              <a:latin typeface="+mn-lt"/>
              <a:ea typeface="+mn-ea"/>
              <a:cs typeface="+mn-cs"/>
            </a:rPr>
            <a:t>化を実施し歳出経費の精査</a:t>
          </a:r>
          <a:r>
            <a:rPr kumimoji="1" lang="ja-JP" altLang="ja-JP" sz="1300">
              <a:solidFill>
                <a:schemeClr val="dk1"/>
              </a:solidFill>
              <a:latin typeface="+mn-lt"/>
              <a:ea typeface="+mn-ea"/>
              <a:cs typeface="+mn-cs"/>
            </a:rPr>
            <a:t>に努めてまいります。</a:t>
          </a:r>
          <a:endParaRPr lang="ja-JP" altLang="ja-JP" sz="13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75142</xdr:rowOff>
    </xdr:to>
    <xdr:cxnSp macro="">
      <xdr:nvCxnSpPr>
        <xdr:cNvPr id="77" name="直線コネクタ 76"/>
        <xdr:cNvCxnSpPr/>
      </xdr:nvCxnSpPr>
      <xdr:spPr>
        <a:xfrm>
          <a:off x="1447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類似団体内平均値が悪化する中、前年度と比べ</a:t>
          </a:r>
          <a:r>
            <a:rPr kumimoji="1" lang="en-US" altLang="ja-JP" sz="1300">
              <a:latin typeface="ＭＳ Ｐゴシック"/>
            </a:rPr>
            <a:t>1.2</a:t>
          </a:r>
          <a:r>
            <a:rPr kumimoji="1" lang="ja-JP" altLang="en-US" sz="1300">
              <a:latin typeface="ＭＳ Ｐゴシック"/>
            </a:rPr>
            <a:t>％の改善となっています。地方消費税交付金の増加が、義務的経費の増加を上回ったことにより改善しました。</a:t>
          </a:r>
          <a:endParaRPr kumimoji="1" lang="en-US" altLang="ja-JP" sz="1300">
            <a:latin typeface="ＭＳ Ｐゴシック"/>
          </a:endParaRPr>
        </a:p>
        <a:p>
          <a:r>
            <a:rPr kumimoji="1" lang="ja-JP" altLang="en-US" sz="1300">
              <a:latin typeface="ＭＳ Ｐゴシック"/>
            </a:rPr>
            <a:t>　しかしながら、依然として類似団体内平均値を上回る状況にあるため、今後も「財政健全化計画」に基づき、歳出経費の精査および収入の増加を図るなど改善に向けた取り組みを進めてまいります。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80518</xdr:rowOff>
    </xdr:from>
    <xdr:to>
      <xdr:col>7</xdr:col>
      <xdr:colOff>152400</xdr:colOff>
      <xdr:row>63</xdr:row>
      <xdr:rowOff>138430</xdr:rowOff>
    </xdr:to>
    <xdr:cxnSp macro="">
      <xdr:nvCxnSpPr>
        <xdr:cNvPr id="129" name="直線コネクタ 128"/>
        <xdr:cNvCxnSpPr/>
      </xdr:nvCxnSpPr>
      <xdr:spPr>
        <a:xfrm flipV="1">
          <a:off x="4114800" y="108818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138430</xdr:rowOff>
    </xdr:to>
    <xdr:cxnSp macro="">
      <xdr:nvCxnSpPr>
        <xdr:cNvPr id="132" name="直線コネクタ 131"/>
        <xdr:cNvCxnSpPr/>
      </xdr:nvCxnSpPr>
      <xdr:spPr>
        <a:xfrm>
          <a:off x="3225800" y="1084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133604</xdr:rowOff>
    </xdr:to>
    <xdr:cxnSp macro="">
      <xdr:nvCxnSpPr>
        <xdr:cNvPr id="135" name="直線コネクタ 134"/>
        <xdr:cNvCxnSpPr/>
      </xdr:nvCxnSpPr>
      <xdr:spPr>
        <a:xfrm flipV="1">
          <a:off x="2336800" y="108432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133604</xdr:rowOff>
    </xdr:to>
    <xdr:cxnSp macro="">
      <xdr:nvCxnSpPr>
        <xdr:cNvPr id="138" name="直線コネクタ 137"/>
        <xdr:cNvCxnSpPr/>
      </xdr:nvCxnSpPr>
      <xdr:spPr>
        <a:xfrm>
          <a:off x="1447800" y="1077087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8" name="円/楕円 147"/>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9"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0" name="円/楕円 149"/>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1" name="テキスト ボックス 150"/>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2" name="円/楕円 151"/>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53" name="テキスト ボックス 152"/>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4" name="円/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5" name="テキスト ボックス 154"/>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6" name="円/楕円 155"/>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5097</xdr:rowOff>
    </xdr:from>
    <xdr:ext cx="762000" cy="259045"/>
    <xdr:sp macro="" textlink="">
      <xdr:nvSpPr>
        <xdr:cNvPr id="157" name="テキスト ボックス 156"/>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ごみ処理業務と消防業務を一部事務組合で行う等、職員数の削減を図ることで類似団体の中でも低い数値で推移しておりましたが、給与制度改正等による人件費の増加が主な要因となり、前年度と比べ</a:t>
          </a:r>
          <a:r>
            <a:rPr kumimoji="1" lang="en-US" altLang="ja-JP" sz="1300">
              <a:latin typeface="ＭＳ Ｐゴシック"/>
            </a:rPr>
            <a:t>6.8%</a:t>
          </a:r>
          <a:r>
            <a:rPr kumimoji="1" lang="ja-JP" altLang="en-US" sz="1300">
              <a:latin typeface="ＭＳ Ｐゴシック"/>
            </a:rPr>
            <a:t>の増となっています。</a:t>
          </a:r>
          <a:endParaRPr kumimoji="1" lang="en-US" altLang="ja-JP" sz="1300">
            <a:latin typeface="ＭＳ Ｐゴシック"/>
          </a:endParaRPr>
        </a:p>
        <a:p>
          <a:r>
            <a:rPr kumimoji="1" lang="ja-JP" altLang="en-US" sz="1300">
              <a:latin typeface="ＭＳ Ｐゴシック"/>
            </a:rPr>
            <a:t>　物件費を削減するため、予算編成において前年度予算額に対してマイナスシーリングを実施しておりますが、今後も行政サービスの向上を図りつつ、義務的経費の削減に向けた取り組みを進めてまいります。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47574</xdr:rowOff>
    </xdr:from>
    <xdr:to>
      <xdr:col>7</xdr:col>
      <xdr:colOff>152400</xdr:colOff>
      <xdr:row>82</xdr:row>
      <xdr:rowOff>150670</xdr:rowOff>
    </xdr:to>
    <xdr:cxnSp macro="">
      <xdr:nvCxnSpPr>
        <xdr:cNvPr id="192" name="直線コネクタ 191"/>
        <xdr:cNvCxnSpPr/>
      </xdr:nvCxnSpPr>
      <xdr:spPr>
        <a:xfrm>
          <a:off x="4114800" y="14106474"/>
          <a:ext cx="838200" cy="10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11641</xdr:rowOff>
    </xdr:from>
    <xdr:to>
      <xdr:col>6</xdr:col>
      <xdr:colOff>0</xdr:colOff>
      <xdr:row>82</xdr:row>
      <xdr:rowOff>47574</xdr:rowOff>
    </xdr:to>
    <xdr:cxnSp macro="">
      <xdr:nvCxnSpPr>
        <xdr:cNvPr id="195" name="直線コネクタ 194"/>
        <xdr:cNvCxnSpPr/>
      </xdr:nvCxnSpPr>
      <xdr:spPr>
        <a:xfrm>
          <a:off x="3225800" y="14070541"/>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11641</xdr:rowOff>
    </xdr:from>
    <xdr:to>
      <xdr:col>4</xdr:col>
      <xdr:colOff>482600</xdr:colOff>
      <xdr:row>82</xdr:row>
      <xdr:rowOff>25295</xdr:rowOff>
    </xdr:to>
    <xdr:cxnSp macro="">
      <xdr:nvCxnSpPr>
        <xdr:cNvPr id="198" name="直線コネクタ 197"/>
        <xdr:cNvCxnSpPr/>
      </xdr:nvCxnSpPr>
      <xdr:spPr>
        <a:xfrm flipV="1">
          <a:off x="2336800" y="14070541"/>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25295</xdr:rowOff>
    </xdr:from>
    <xdr:to>
      <xdr:col>3</xdr:col>
      <xdr:colOff>279400</xdr:colOff>
      <xdr:row>82</xdr:row>
      <xdr:rowOff>58493</xdr:rowOff>
    </xdr:to>
    <xdr:cxnSp macro="">
      <xdr:nvCxnSpPr>
        <xdr:cNvPr id="201" name="直線コネクタ 200"/>
        <xdr:cNvCxnSpPr/>
      </xdr:nvCxnSpPr>
      <xdr:spPr>
        <a:xfrm flipV="1">
          <a:off x="1447800" y="14084195"/>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99870</xdr:rowOff>
    </xdr:from>
    <xdr:to>
      <xdr:col>7</xdr:col>
      <xdr:colOff>203200</xdr:colOff>
      <xdr:row>83</xdr:row>
      <xdr:rowOff>30020</xdr:rowOff>
    </xdr:to>
    <xdr:sp macro="" textlink="">
      <xdr:nvSpPr>
        <xdr:cNvPr id="211" name="円/楕円 210"/>
        <xdr:cNvSpPr/>
      </xdr:nvSpPr>
      <xdr:spPr>
        <a:xfrm>
          <a:off x="4902200" y="141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116397</xdr:rowOff>
    </xdr:from>
    <xdr:ext cx="762000" cy="259045"/>
    <xdr:sp macro="" textlink="">
      <xdr:nvSpPr>
        <xdr:cNvPr id="212" name="人件費・物件費等の状況該当値テキスト"/>
        <xdr:cNvSpPr txBox="1"/>
      </xdr:nvSpPr>
      <xdr:spPr>
        <a:xfrm>
          <a:off x="5041900" y="140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168224</xdr:rowOff>
    </xdr:from>
    <xdr:to>
      <xdr:col>6</xdr:col>
      <xdr:colOff>50800</xdr:colOff>
      <xdr:row>82</xdr:row>
      <xdr:rowOff>98374</xdr:rowOff>
    </xdr:to>
    <xdr:sp macro="" textlink="">
      <xdr:nvSpPr>
        <xdr:cNvPr id="213" name="円/楕円 212"/>
        <xdr:cNvSpPr/>
      </xdr:nvSpPr>
      <xdr:spPr>
        <a:xfrm>
          <a:off x="4064000" y="140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108551</xdr:rowOff>
    </xdr:from>
    <xdr:ext cx="736600" cy="259045"/>
    <xdr:sp macro="" textlink="">
      <xdr:nvSpPr>
        <xdr:cNvPr id="214" name="テキスト ボックス 213"/>
        <xdr:cNvSpPr txBox="1"/>
      </xdr:nvSpPr>
      <xdr:spPr>
        <a:xfrm>
          <a:off x="3733800" y="13824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132291</xdr:rowOff>
    </xdr:from>
    <xdr:to>
      <xdr:col>4</xdr:col>
      <xdr:colOff>533400</xdr:colOff>
      <xdr:row>82</xdr:row>
      <xdr:rowOff>62441</xdr:rowOff>
    </xdr:to>
    <xdr:sp macro="" textlink="">
      <xdr:nvSpPr>
        <xdr:cNvPr id="215" name="円/楕円 214"/>
        <xdr:cNvSpPr/>
      </xdr:nvSpPr>
      <xdr:spPr>
        <a:xfrm>
          <a:off x="3175000" y="14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72618</xdr:rowOff>
    </xdr:from>
    <xdr:ext cx="762000" cy="259045"/>
    <xdr:sp macro="" textlink="">
      <xdr:nvSpPr>
        <xdr:cNvPr id="216" name="テキスト ボックス 215"/>
        <xdr:cNvSpPr txBox="1"/>
      </xdr:nvSpPr>
      <xdr:spPr>
        <a:xfrm>
          <a:off x="2844800" y="1378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145945</xdr:rowOff>
    </xdr:from>
    <xdr:to>
      <xdr:col>3</xdr:col>
      <xdr:colOff>330200</xdr:colOff>
      <xdr:row>82</xdr:row>
      <xdr:rowOff>76095</xdr:rowOff>
    </xdr:to>
    <xdr:sp macro="" textlink="">
      <xdr:nvSpPr>
        <xdr:cNvPr id="217" name="円/楕円 216"/>
        <xdr:cNvSpPr/>
      </xdr:nvSpPr>
      <xdr:spPr>
        <a:xfrm>
          <a:off x="2286000" y="140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86272</xdr:rowOff>
    </xdr:from>
    <xdr:ext cx="762000" cy="259045"/>
    <xdr:sp macro="" textlink="">
      <xdr:nvSpPr>
        <xdr:cNvPr id="218" name="テキスト ボックス 217"/>
        <xdr:cNvSpPr txBox="1"/>
      </xdr:nvSpPr>
      <xdr:spPr>
        <a:xfrm>
          <a:off x="1955800" y="1380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7693</xdr:rowOff>
    </xdr:from>
    <xdr:to>
      <xdr:col>2</xdr:col>
      <xdr:colOff>127000</xdr:colOff>
      <xdr:row>82</xdr:row>
      <xdr:rowOff>109293</xdr:rowOff>
    </xdr:to>
    <xdr:sp macro="" textlink="">
      <xdr:nvSpPr>
        <xdr:cNvPr id="219" name="円/楕円 218"/>
        <xdr:cNvSpPr/>
      </xdr:nvSpPr>
      <xdr:spPr>
        <a:xfrm>
          <a:off x="1397000" y="140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119470</xdr:rowOff>
    </xdr:from>
    <xdr:ext cx="762000" cy="259045"/>
    <xdr:sp macro="" textlink="">
      <xdr:nvSpPr>
        <xdr:cNvPr id="220" name="テキスト ボックス 219"/>
        <xdr:cNvSpPr txBox="1"/>
      </xdr:nvSpPr>
      <xdr:spPr>
        <a:xfrm>
          <a:off x="1066800" y="138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年度に実施した給与改定では、国家公務員と比較して、実際に支給される給料の引上げ額は低かったことから、今年度は、結果として</a:t>
          </a:r>
          <a:r>
            <a:rPr kumimoji="1" lang="en-US" altLang="ja-JP" sz="1300">
              <a:latin typeface="ＭＳ Ｐゴシック"/>
            </a:rPr>
            <a:t>0.3</a:t>
          </a:r>
          <a:r>
            <a:rPr kumimoji="1" lang="ja-JP" altLang="en-US" sz="1300">
              <a:latin typeface="ＭＳ Ｐゴシック"/>
            </a:rPr>
            <a:t>ポイント低下することとなりました。</a:t>
          </a:r>
          <a:endParaRPr kumimoji="1" lang="en-US" altLang="ja-JP" sz="1300">
            <a:latin typeface="ＭＳ Ｐゴシック"/>
          </a:endParaRPr>
        </a:p>
        <a:p>
          <a:r>
            <a:rPr kumimoji="1" lang="ja-JP" altLang="en-US" sz="1300">
              <a:latin typeface="ＭＳ Ｐゴシック"/>
            </a:rPr>
            <a:t>　近隣市や国の動向などをふまえ、今後も引き続き適正な給与体系の確保に努めてまいります。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55880</xdr:rowOff>
    </xdr:to>
    <xdr:cxnSp macro="">
      <xdr:nvCxnSpPr>
        <xdr:cNvPr id="254" name="直線コネクタ 253"/>
        <xdr:cNvCxnSpPr/>
      </xdr:nvCxnSpPr>
      <xdr:spPr>
        <a:xfrm flipV="1">
          <a:off x="16179800" y="1460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55880</xdr:rowOff>
    </xdr:to>
    <xdr:cxnSp macro="">
      <xdr:nvCxnSpPr>
        <xdr:cNvPr id="257" name="直線コネクタ 256"/>
        <xdr:cNvCxnSpPr/>
      </xdr:nvCxnSpPr>
      <xdr:spPr>
        <a:xfrm>
          <a:off x="15290800" y="1462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88</xdr:row>
      <xdr:rowOff>80434</xdr:rowOff>
    </xdr:to>
    <xdr:cxnSp macro="">
      <xdr:nvCxnSpPr>
        <xdr:cNvPr id="260" name="直線コネクタ 259"/>
        <xdr:cNvCxnSpPr/>
      </xdr:nvCxnSpPr>
      <xdr:spPr>
        <a:xfrm flipV="1">
          <a:off x="14401800" y="1462913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72389</xdr:rowOff>
    </xdr:from>
    <xdr:to>
      <xdr:col>21</xdr:col>
      <xdr:colOff>0</xdr:colOff>
      <xdr:row>88</xdr:row>
      <xdr:rowOff>80434</xdr:rowOff>
    </xdr:to>
    <xdr:cxnSp macro="">
      <xdr:nvCxnSpPr>
        <xdr:cNvPr id="263" name="直線コネクタ 262"/>
        <xdr:cNvCxnSpPr/>
      </xdr:nvCxnSpPr>
      <xdr:spPr>
        <a:xfrm>
          <a:off x="13512800" y="151599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3" name="円/楕円 272"/>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4"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7" name="円/楕円 276"/>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8" name="テキスト ボックス 277"/>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9" name="円/楕円 278"/>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80" name="テキスト ボックス 279"/>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1" name="円/楕円 280"/>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133366</xdr:rowOff>
    </xdr:from>
    <xdr:ext cx="762000" cy="259045"/>
    <xdr:sp macro="" textlink="">
      <xdr:nvSpPr>
        <xdr:cNvPr id="282" name="テキスト ボックス 281"/>
        <xdr:cNvSpPr txBox="1"/>
      </xdr:nvSpPr>
      <xdr:spPr>
        <a:xfrm>
          <a:off x="13131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a:t>
          </a:r>
          <a:r>
            <a:rPr kumimoji="1" lang="en-US" altLang="ja-JP" sz="1300">
              <a:latin typeface="ＭＳ Ｐゴシック"/>
            </a:rPr>
            <a:t>21</a:t>
          </a:r>
          <a:r>
            <a:rPr kumimoji="1" lang="ja-JP" altLang="en-US" sz="1300">
              <a:latin typeface="ＭＳ Ｐゴシック"/>
            </a:rPr>
            <a:t>年度に策定した「財政健全化計画」等に基づき職員数を削減してきたことにより、類似団体内平均を大きく下回っています。各課業務の見直しや効率的な人員配置を行い、職員数の適正管理に努めてまいり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102362</xdr:rowOff>
    </xdr:from>
    <xdr:to>
      <xdr:col>24</xdr:col>
      <xdr:colOff>558800</xdr:colOff>
      <xdr:row>62</xdr:row>
      <xdr:rowOff>153035</xdr:rowOff>
    </xdr:to>
    <xdr:cxnSp macro="">
      <xdr:nvCxnSpPr>
        <xdr:cNvPr id="315" name="直線コネクタ 314"/>
        <xdr:cNvCxnSpPr/>
      </xdr:nvCxnSpPr>
      <xdr:spPr>
        <a:xfrm>
          <a:off x="16179800" y="1073226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75819</xdr:rowOff>
    </xdr:from>
    <xdr:to>
      <xdr:col>23</xdr:col>
      <xdr:colOff>406400</xdr:colOff>
      <xdr:row>62</xdr:row>
      <xdr:rowOff>102362</xdr:rowOff>
    </xdr:to>
    <xdr:cxnSp macro="">
      <xdr:nvCxnSpPr>
        <xdr:cNvPr id="318" name="直線コネクタ 317"/>
        <xdr:cNvCxnSpPr/>
      </xdr:nvCxnSpPr>
      <xdr:spPr>
        <a:xfrm>
          <a:off x="15290800" y="1070571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19321</xdr:rowOff>
    </xdr:from>
    <xdr:ext cx="736600" cy="259045"/>
    <xdr:sp macro="" textlink="">
      <xdr:nvSpPr>
        <xdr:cNvPr id="320" name="テキスト ボックス 319"/>
        <xdr:cNvSpPr txBox="1"/>
      </xdr:nvSpPr>
      <xdr:spPr>
        <a:xfrm>
          <a:off x="15798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39624</xdr:rowOff>
    </xdr:from>
    <xdr:to>
      <xdr:col>22</xdr:col>
      <xdr:colOff>203200</xdr:colOff>
      <xdr:row>62</xdr:row>
      <xdr:rowOff>75819</xdr:rowOff>
    </xdr:to>
    <xdr:cxnSp macro="">
      <xdr:nvCxnSpPr>
        <xdr:cNvPr id="321" name="直線コネクタ 320"/>
        <xdr:cNvCxnSpPr/>
      </xdr:nvCxnSpPr>
      <xdr:spPr>
        <a:xfrm>
          <a:off x="14401800" y="1066952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24147</xdr:rowOff>
    </xdr:from>
    <xdr:ext cx="762000" cy="259045"/>
    <xdr:sp macro="" textlink="">
      <xdr:nvSpPr>
        <xdr:cNvPr id="323" name="テキスト ボックス 322"/>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39624</xdr:rowOff>
    </xdr:from>
    <xdr:to>
      <xdr:col>21</xdr:col>
      <xdr:colOff>0</xdr:colOff>
      <xdr:row>62</xdr:row>
      <xdr:rowOff>92710</xdr:rowOff>
    </xdr:to>
    <xdr:cxnSp macro="">
      <xdr:nvCxnSpPr>
        <xdr:cNvPr id="324" name="直線コネクタ 323"/>
        <xdr:cNvCxnSpPr/>
      </xdr:nvCxnSpPr>
      <xdr:spPr>
        <a:xfrm flipV="1">
          <a:off x="13512800" y="1066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84472</xdr:rowOff>
    </xdr:from>
    <xdr:ext cx="762000" cy="259045"/>
    <xdr:sp macro="" textlink="">
      <xdr:nvSpPr>
        <xdr:cNvPr id="328" name="テキスト ボックス 32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34" name="円/楕円 333"/>
        <xdr:cNvSpPr/>
      </xdr:nvSpPr>
      <xdr:spPr>
        <a:xfrm>
          <a:off x="16967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118762</xdr:rowOff>
    </xdr:from>
    <xdr:ext cx="762000" cy="259045"/>
    <xdr:sp macro="" textlink="">
      <xdr:nvSpPr>
        <xdr:cNvPr id="335" name="定員管理の状況該当値テキスト"/>
        <xdr:cNvSpPr txBox="1"/>
      </xdr:nvSpPr>
      <xdr:spPr>
        <a:xfrm>
          <a:off x="17106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51562</xdr:rowOff>
    </xdr:from>
    <xdr:to>
      <xdr:col>23</xdr:col>
      <xdr:colOff>457200</xdr:colOff>
      <xdr:row>62</xdr:row>
      <xdr:rowOff>153162</xdr:rowOff>
    </xdr:to>
    <xdr:sp macro="" textlink="">
      <xdr:nvSpPr>
        <xdr:cNvPr id="336" name="円/楕円 335"/>
        <xdr:cNvSpPr/>
      </xdr:nvSpPr>
      <xdr:spPr>
        <a:xfrm>
          <a:off x="16129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163339</xdr:rowOff>
    </xdr:from>
    <xdr:ext cx="736600" cy="259045"/>
    <xdr:sp macro="" textlink="">
      <xdr:nvSpPr>
        <xdr:cNvPr id="337" name="テキスト ボックス 336"/>
        <xdr:cNvSpPr txBox="1"/>
      </xdr:nvSpPr>
      <xdr:spPr>
        <a:xfrm>
          <a:off x="15798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25019</xdr:rowOff>
    </xdr:from>
    <xdr:to>
      <xdr:col>22</xdr:col>
      <xdr:colOff>254000</xdr:colOff>
      <xdr:row>62</xdr:row>
      <xdr:rowOff>126619</xdr:rowOff>
    </xdr:to>
    <xdr:sp macro="" textlink="">
      <xdr:nvSpPr>
        <xdr:cNvPr id="338" name="円/楕円 337"/>
        <xdr:cNvSpPr/>
      </xdr:nvSpPr>
      <xdr:spPr>
        <a:xfrm>
          <a:off x="15240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136796</xdr:rowOff>
    </xdr:from>
    <xdr:ext cx="762000" cy="259045"/>
    <xdr:sp macro="" textlink="">
      <xdr:nvSpPr>
        <xdr:cNvPr id="339" name="テキスト ボックス 338"/>
        <xdr:cNvSpPr txBox="1"/>
      </xdr:nvSpPr>
      <xdr:spPr>
        <a:xfrm>
          <a:off x="14909800" y="104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160274</xdr:rowOff>
    </xdr:from>
    <xdr:to>
      <xdr:col>21</xdr:col>
      <xdr:colOff>50800</xdr:colOff>
      <xdr:row>62</xdr:row>
      <xdr:rowOff>90424</xdr:rowOff>
    </xdr:to>
    <xdr:sp macro="" textlink="">
      <xdr:nvSpPr>
        <xdr:cNvPr id="340" name="円/楕円 339"/>
        <xdr:cNvSpPr/>
      </xdr:nvSpPr>
      <xdr:spPr>
        <a:xfrm>
          <a:off x="14351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100601</xdr:rowOff>
    </xdr:from>
    <xdr:ext cx="762000" cy="259045"/>
    <xdr:sp macro="" textlink="">
      <xdr:nvSpPr>
        <xdr:cNvPr id="341" name="テキスト ボックス 340"/>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42" name="円/楕円 341"/>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43" name="テキスト ボックス 342"/>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0.6</a:t>
          </a:r>
          <a:r>
            <a:rPr kumimoji="1" lang="ja-JP" altLang="en-US" sz="1300">
              <a:latin typeface="ＭＳ Ｐゴシック"/>
            </a:rPr>
            <a:t>％改善し、前年度に引き続き改善傾向を示しています。これは、既発債の償還終了に伴い、元利償還金が前年度と比べ</a:t>
          </a:r>
          <a:r>
            <a:rPr kumimoji="1" lang="en-US" altLang="ja-JP" sz="1300">
              <a:latin typeface="ＭＳ Ｐゴシック"/>
            </a:rPr>
            <a:t>176</a:t>
          </a:r>
          <a:r>
            <a:rPr kumimoji="1" lang="ja-JP" altLang="en-US" sz="1300">
              <a:latin typeface="ＭＳ Ｐゴシック"/>
            </a:rPr>
            <a:t>百万円減少したことが主な要因となっています。</a:t>
          </a:r>
          <a:endParaRPr kumimoji="1" lang="en-US" altLang="ja-JP" sz="1300">
            <a:latin typeface="ＭＳ Ｐゴシック"/>
          </a:endParaRPr>
        </a:p>
        <a:p>
          <a:r>
            <a:rPr kumimoji="1" lang="ja-JP" altLang="en-US" sz="1300">
              <a:latin typeface="ＭＳ Ｐゴシック"/>
            </a:rPr>
            <a:t>　しかしながら、類似団体内平均と比べると依然として高い数値を示しており、引き続き適切な地方債発行管理を行ってまいります。</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84772</xdr:rowOff>
    </xdr:from>
    <xdr:to>
      <xdr:col>24</xdr:col>
      <xdr:colOff>558800</xdr:colOff>
      <xdr:row>40</xdr:row>
      <xdr:rowOff>120968</xdr:rowOff>
    </xdr:to>
    <xdr:cxnSp macro="">
      <xdr:nvCxnSpPr>
        <xdr:cNvPr id="373" name="直線コネクタ 372"/>
        <xdr:cNvCxnSpPr/>
      </xdr:nvCxnSpPr>
      <xdr:spPr>
        <a:xfrm flipV="1">
          <a:off x="16179800" y="694277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152099</xdr:rowOff>
    </xdr:from>
    <xdr:ext cx="762000" cy="259045"/>
    <xdr:sp macro="" textlink="">
      <xdr:nvSpPr>
        <xdr:cNvPr id="374" name="公債費負担の状況平均値テキスト"/>
        <xdr:cNvSpPr txBox="1"/>
      </xdr:nvSpPr>
      <xdr:spPr>
        <a:xfrm>
          <a:off x="17106900" y="649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120968</xdr:rowOff>
    </xdr:from>
    <xdr:to>
      <xdr:col>23</xdr:col>
      <xdr:colOff>406400</xdr:colOff>
      <xdr:row>40</xdr:row>
      <xdr:rowOff>151130</xdr:rowOff>
    </xdr:to>
    <xdr:cxnSp macro="">
      <xdr:nvCxnSpPr>
        <xdr:cNvPr id="376" name="直線コネクタ 375"/>
        <xdr:cNvCxnSpPr/>
      </xdr:nvCxnSpPr>
      <xdr:spPr>
        <a:xfrm flipV="1">
          <a:off x="15290800" y="69789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13034</xdr:rowOff>
    </xdr:from>
    <xdr:ext cx="736600" cy="259045"/>
    <xdr:sp macro="" textlink="">
      <xdr:nvSpPr>
        <xdr:cNvPr id="378" name="テキスト ボックス 377"/>
        <xdr:cNvSpPr txBox="1"/>
      </xdr:nvSpPr>
      <xdr:spPr>
        <a:xfrm>
          <a:off x="15798800" y="652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3810</xdr:rowOff>
    </xdr:to>
    <xdr:cxnSp macro="">
      <xdr:nvCxnSpPr>
        <xdr:cNvPr id="379" name="直線コネクタ 378"/>
        <xdr:cNvCxnSpPr/>
      </xdr:nvCxnSpPr>
      <xdr:spPr>
        <a:xfrm flipV="1">
          <a:off x="14401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381" name="テキスト ボックス 38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3810</xdr:rowOff>
    </xdr:to>
    <xdr:cxnSp macro="">
      <xdr:nvCxnSpPr>
        <xdr:cNvPr id="382" name="直線コネクタ 381"/>
        <xdr:cNvCxnSpPr/>
      </xdr:nvCxnSpPr>
      <xdr:spPr>
        <a:xfrm>
          <a:off x="13512800" y="70272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84" name="テキスト ボックス 383"/>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145749</xdr:rowOff>
    </xdr:from>
    <xdr:ext cx="762000" cy="259045"/>
    <xdr:sp macro="" textlink="">
      <xdr:nvSpPr>
        <xdr:cNvPr id="386" name="テキスト ボックス 385"/>
        <xdr:cNvSpPr txBox="1"/>
      </xdr:nvSpPr>
      <xdr:spPr>
        <a:xfrm>
          <a:off x="13131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33972</xdr:rowOff>
    </xdr:from>
    <xdr:to>
      <xdr:col>24</xdr:col>
      <xdr:colOff>609600</xdr:colOff>
      <xdr:row>40</xdr:row>
      <xdr:rowOff>135572</xdr:rowOff>
    </xdr:to>
    <xdr:sp macro="" textlink="">
      <xdr:nvSpPr>
        <xdr:cNvPr id="392" name="円/楕円 391"/>
        <xdr:cNvSpPr/>
      </xdr:nvSpPr>
      <xdr:spPr>
        <a:xfrm>
          <a:off x="169672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6049</xdr:rowOff>
    </xdr:from>
    <xdr:ext cx="762000" cy="259045"/>
    <xdr:sp macro="" textlink="">
      <xdr:nvSpPr>
        <xdr:cNvPr id="393" name="公債費負担の状況該当値テキスト"/>
        <xdr:cNvSpPr txBox="1"/>
      </xdr:nvSpPr>
      <xdr:spPr>
        <a:xfrm>
          <a:off x="17106900" y="68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4" name="円/楕円 393"/>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5" name="テキスト ボックス 394"/>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96" name="円/楕円 395"/>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7" name="テキスト ボックス 39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398" name="円/楕円 397"/>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99" name="テキスト ボックス 398"/>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118428</xdr:rowOff>
    </xdr:from>
    <xdr:to>
      <xdr:col>19</xdr:col>
      <xdr:colOff>533400</xdr:colOff>
      <xdr:row>41</xdr:row>
      <xdr:rowOff>48578</xdr:rowOff>
    </xdr:to>
    <xdr:sp macro="" textlink="">
      <xdr:nvSpPr>
        <xdr:cNvPr id="400" name="円/楕円 399"/>
        <xdr:cNvSpPr/>
      </xdr:nvSpPr>
      <xdr:spPr>
        <a:xfrm>
          <a:off x="13462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33355</xdr:rowOff>
    </xdr:from>
    <xdr:ext cx="762000" cy="259045"/>
    <xdr:sp macro="" textlink="">
      <xdr:nvSpPr>
        <xdr:cNvPr id="401" name="テキスト ボックス 400"/>
        <xdr:cNvSpPr txBox="1"/>
      </xdr:nvSpPr>
      <xdr:spPr>
        <a:xfrm>
          <a:off x="13131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年度まで将来負担比率は改善傾向にあり、平成</a:t>
          </a:r>
          <a:r>
            <a:rPr kumimoji="1" lang="en-US" altLang="ja-JP" sz="1300">
              <a:latin typeface="ＭＳ Ｐゴシック"/>
            </a:rPr>
            <a:t>27</a:t>
          </a:r>
          <a:r>
            <a:rPr kumimoji="1" lang="ja-JP" altLang="en-US" sz="1300">
              <a:latin typeface="ＭＳ Ｐゴシック"/>
            </a:rPr>
            <a:t>年度については前年度と比べ</a:t>
          </a:r>
          <a:r>
            <a:rPr kumimoji="1" lang="en-US" altLang="ja-JP" sz="1300">
              <a:latin typeface="ＭＳ Ｐゴシック"/>
            </a:rPr>
            <a:t>11.5</a:t>
          </a:r>
          <a:r>
            <a:rPr kumimoji="1" lang="ja-JP" altLang="en-US" sz="1300">
              <a:latin typeface="ＭＳ Ｐゴシック"/>
            </a:rPr>
            <a:t>％改善しました。これは、将来負担額に含まれる地方債現在高が減少したこと、都市計画税等、地方債の償還に充当可能な特定歳入が減少したものの、財政調整基金等の地方債の償還に充当可能な基金が増加したことが主な要因となっています。</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106976</xdr:rowOff>
    </xdr:from>
    <xdr:to>
      <xdr:col>24</xdr:col>
      <xdr:colOff>558800</xdr:colOff>
      <xdr:row>16</xdr:row>
      <xdr:rowOff>28025</xdr:rowOff>
    </xdr:to>
    <xdr:cxnSp macro="">
      <xdr:nvCxnSpPr>
        <xdr:cNvPr id="435" name="直線コネクタ 434"/>
        <xdr:cNvCxnSpPr/>
      </xdr:nvCxnSpPr>
      <xdr:spPr>
        <a:xfrm flipV="1">
          <a:off x="16179800" y="2678726"/>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79265</xdr:rowOff>
    </xdr:from>
    <xdr:ext cx="762000" cy="259045"/>
    <xdr:sp macro="" textlink="">
      <xdr:nvSpPr>
        <xdr:cNvPr id="436" name="将来負担の状況平均値テキスト"/>
        <xdr:cNvSpPr txBox="1"/>
      </xdr:nvSpPr>
      <xdr:spPr>
        <a:xfrm>
          <a:off x="17106900" y="2308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7" name="フローチャート : 判断 436"/>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28025</xdr:rowOff>
    </xdr:from>
    <xdr:to>
      <xdr:col>23</xdr:col>
      <xdr:colOff>406400</xdr:colOff>
      <xdr:row>16</xdr:row>
      <xdr:rowOff>86741</xdr:rowOff>
    </xdr:to>
    <xdr:cxnSp macro="">
      <xdr:nvCxnSpPr>
        <xdr:cNvPr id="438" name="直線コネクタ 437"/>
        <xdr:cNvCxnSpPr/>
      </xdr:nvCxnSpPr>
      <xdr:spPr>
        <a:xfrm flipV="1">
          <a:off x="15290800" y="277122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9" name="フローチャート : 判断 43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0" name="テキスト ボックス 43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86741</xdr:rowOff>
    </xdr:from>
    <xdr:to>
      <xdr:col>22</xdr:col>
      <xdr:colOff>203200</xdr:colOff>
      <xdr:row>18</xdr:row>
      <xdr:rowOff>78444</xdr:rowOff>
    </xdr:to>
    <xdr:cxnSp macro="">
      <xdr:nvCxnSpPr>
        <xdr:cNvPr id="441" name="直線コネクタ 440"/>
        <xdr:cNvCxnSpPr/>
      </xdr:nvCxnSpPr>
      <xdr:spPr>
        <a:xfrm flipV="1">
          <a:off x="14401800" y="2829941"/>
          <a:ext cx="889000" cy="33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42" name="フローチャート : 判断 44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3" name="テキスト ボックス 44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78444</xdr:rowOff>
    </xdr:from>
    <xdr:to>
      <xdr:col>21</xdr:col>
      <xdr:colOff>0</xdr:colOff>
      <xdr:row>19</xdr:row>
      <xdr:rowOff>50969</xdr:rowOff>
    </xdr:to>
    <xdr:cxnSp macro="">
      <xdr:nvCxnSpPr>
        <xdr:cNvPr id="444" name="直線コネクタ 443"/>
        <xdr:cNvCxnSpPr/>
      </xdr:nvCxnSpPr>
      <xdr:spPr>
        <a:xfrm flipV="1">
          <a:off x="13512800" y="3164544"/>
          <a:ext cx="8890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45" name="フローチャート : 判断 44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6" name="テキスト ボックス 44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7" name="フローチャート : 判断 44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8" name="テキスト ボックス 44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56176</xdr:rowOff>
    </xdr:from>
    <xdr:to>
      <xdr:col>24</xdr:col>
      <xdr:colOff>609600</xdr:colOff>
      <xdr:row>15</xdr:row>
      <xdr:rowOff>157776</xdr:rowOff>
    </xdr:to>
    <xdr:sp macro="" textlink="">
      <xdr:nvSpPr>
        <xdr:cNvPr id="454" name="円/楕円 453"/>
        <xdr:cNvSpPr/>
      </xdr:nvSpPr>
      <xdr:spPr>
        <a:xfrm>
          <a:off x="169672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28253</xdr:rowOff>
    </xdr:from>
    <xdr:ext cx="762000" cy="259045"/>
    <xdr:sp macro="" textlink="">
      <xdr:nvSpPr>
        <xdr:cNvPr id="455" name="将来負担の状況該当値テキスト"/>
        <xdr:cNvSpPr txBox="1"/>
      </xdr:nvSpPr>
      <xdr:spPr>
        <a:xfrm>
          <a:off x="17106900" y="260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148675</xdr:rowOff>
    </xdr:from>
    <xdr:to>
      <xdr:col>23</xdr:col>
      <xdr:colOff>457200</xdr:colOff>
      <xdr:row>16</xdr:row>
      <xdr:rowOff>78825</xdr:rowOff>
    </xdr:to>
    <xdr:sp macro="" textlink="">
      <xdr:nvSpPr>
        <xdr:cNvPr id="456" name="円/楕円 455"/>
        <xdr:cNvSpPr/>
      </xdr:nvSpPr>
      <xdr:spPr>
        <a:xfrm>
          <a:off x="16129000" y="27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63602</xdr:rowOff>
    </xdr:from>
    <xdr:ext cx="736600" cy="259045"/>
    <xdr:sp macro="" textlink="">
      <xdr:nvSpPr>
        <xdr:cNvPr id="457" name="テキスト ボックス 456"/>
        <xdr:cNvSpPr txBox="1"/>
      </xdr:nvSpPr>
      <xdr:spPr>
        <a:xfrm>
          <a:off x="15798800" y="280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35941</xdr:rowOff>
    </xdr:from>
    <xdr:to>
      <xdr:col>22</xdr:col>
      <xdr:colOff>254000</xdr:colOff>
      <xdr:row>16</xdr:row>
      <xdr:rowOff>137541</xdr:rowOff>
    </xdr:to>
    <xdr:sp macro="" textlink="">
      <xdr:nvSpPr>
        <xdr:cNvPr id="458" name="円/楕円 457"/>
        <xdr:cNvSpPr/>
      </xdr:nvSpPr>
      <xdr:spPr>
        <a:xfrm>
          <a:off x="15240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122318</xdr:rowOff>
    </xdr:from>
    <xdr:ext cx="762000" cy="259045"/>
    <xdr:sp macro="" textlink="">
      <xdr:nvSpPr>
        <xdr:cNvPr id="459" name="テキスト ボックス 458"/>
        <xdr:cNvSpPr txBox="1"/>
      </xdr:nvSpPr>
      <xdr:spPr>
        <a:xfrm>
          <a:off x="14909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27644</xdr:rowOff>
    </xdr:from>
    <xdr:to>
      <xdr:col>21</xdr:col>
      <xdr:colOff>50800</xdr:colOff>
      <xdr:row>18</xdr:row>
      <xdr:rowOff>129244</xdr:rowOff>
    </xdr:to>
    <xdr:sp macro="" textlink="">
      <xdr:nvSpPr>
        <xdr:cNvPr id="460" name="円/楕円 459"/>
        <xdr:cNvSpPr/>
      </xdr:nvSpPr>
      <xdr:spPr>
        <a:xfrm>
          <a:off x="14351000" y="3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114021</xdr:rowOff>
    </xdr:from>
    <xdr:ext cx="762000" cy="259045"/>
    <xdr:sp macro="" textlink="">
      <xdr:nvSpPr>
        <xdr:cNvPr id="461" name="テキスト ボックス 460"/>
        <xdr:cNvSpPr txBox="1"/>
      </xdr:nvSpPr>
      <xdr:spPr>
        <a:xfrm>
          <a:off x="14020800" y="320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169</xdr:rowOff>
    </xdr:from>
    <xdr:to>
      <xdr:col>19</xdr:col>
      <xdr:colOff>533400</xdr:colOff>
      <xdr:row>19</xdr:row>
      <xdr:rowOff>101769</xdr:rowOff>
    </xdr:to>
    <xdr:sp macro="" textlink="">
      <xdr:nvSpPr>
        <xdr:cNvPr id="462" name="円/楕円 461"/>
        <xdr:cNvSpPr/>
      </xdr:nvSpPr>
      <xdr:spPr>
        <a:xfrm>
          <a:off x="13462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86546</xdr:rowOff>
    </xdr:from>
    <xdr:ext cx="762000" cy="259045"/>
    <xdr:sp macro="" textlink="">
      <xdr:nvSpPr>
        <xdr:cNvPr id="463" name="テキスト ボックス 462"/>
        <xdr:cNvSpPr txBox="1"/>
      </xdr:nvSpPr>
      <xdr:spPr>
        <a:xfrm>
          <a:off x="13131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114,146
113,310
26.45
39,810,637
39,164,212
597,269
23,638,104
41,886,533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内平均値を大幅に下回っています。要因としては、ごみ処理業務と消防業務を一部事務組合で行っていることと、「財政健全化計画」に基づく人件費抑制のための職員数削減や事務の効率化が一定の効果をあげていることがいえます。</a:t>
          </a:r>
          <a:endParaRPr kumimoji="1" lang="en-US" altLang="ja-JP" sz="1300">
            <a:latin typeface="ＭＳ Ｐゴシック"/>
          </a:endParaRPr>
        </a:p>
        <a:p>
          <a:r>
            <a:rPr kumimoji="1" lang="ja-JP" altLang="en-US" sz="1300">
              <a:latin typeface="ＭＳ Ｐゴシック"/>
            </a:rPr>
            <a:t>　今後も職員数の適正管理を行うことにより、人件費の推移に注視します。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35560</xdr:rowOff>
    </xdr:from>
    <xdr:to>
      <xdr:col>7</xdr:col>
      <xdr:colOff>15875</xdr:colOff>
      <xdr:row>34</xdr:row>
      <xdr:rowOff>50800</xdr:rowOff>
    </xdr:to>
    <xdr:cxnSp macro="">
      <xdr:nvCxnSpPr>
        <xdr:cNvPr id="66" name="直線コネクタ 65"/>
        <xdr:cNvCxnSpPr/>
      </xdr:nvCxnSpPr>
      <xdr:spPr>
        <a:xfrm>
          <a:off x="3987800" y="5864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35560</xdr:rowOff>
    </xdr:to>
    <xdr:cxnSp macro="">
      <xdr:nvCxnSpPr>
        <xdr:cNvPr id="69" name="直線コネクタ 68"/>
        <xdr:cNvCxnSpPr/>
      </xdr:nvCxnSpPr>
      <xdr:spPr>
        <a:xfrm>
          <a:off x="3098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88900</xdr:rowOff>
    </xdr:to>
    <xdr:cxnSp macro="">
      <xdr:nvCxnSpPr>
        <xdr:cNvPr id="72" name="直線コネクタ 71"/>
        <xdr:cNvCxnSpPr/>
      </xdr:nvCxnSpPr>
      <xdr:spPr>
        <a:xfrm flipV="1">
          <a:off x="2209800" y="5819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88900</xdr:rowOff>
    </xdr:from>
    <xdr:to>
      <xdr:col>3</xdr:col>
      <xdr:colOff>142875</xdr:colOff>
      <xdr:row>34</xdr:row>
      <xdr:rowOff>149860</xdr:rowOff>
    </xdr:to>
    <xdr:cxnSp macro="">
      <xdr:nvCxnSpPr>
        <xdr:cNvPr id="75" name="直線コネクタ 74"/>
        <xdr:cNvCxnSpPr/>
      </xdr:nvCxnSpPr>
      <xdr:spPr>
        <a:xfrm flipV="1">
          <a:off x="1320800" y="591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77" name="テキスト ボックス 76"/>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5" name="円/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7" name="円/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9" name="円/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38100</xdr:rowOff>
    </xdr:from>
    <xdr:to>
      <xdr:col>3</xdr:col>
      <xdr:colOff>193675</xdr:colOff>
      <xdr:row>34</xdr:row>
      <xdr:rowOff>139700</xdr:rowOff>
    </xdr:to>
    <xdr:sp macro="" textlink="">
      <xdr:nvSpPr>
        <xdr:cNvPr id="91" name="円/楕円 90"/>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149877</xdr:rowOff>
    </xdr:from>
    <xdr:ext cx="762000" cy="259045"/>
    <xdr:sp macro="" textlink="">
      <xdr:nvSpPr>
        <xdr:cNvPr id="92" name="テキスト ボックス 91"/>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3" name="円/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a:solidFill>
                <a:schemeClr val="dk1"/>
              </a:solidFill>
              <a:latin typeface="+mn-lt"/>
              <a:ea typeface="+mn-ea"/>
              <a:cs typeface="+mn-cs"/>
            </a:rPr>
            <a:t>　物件費に係る経常収支比率は、</a:t>
          </a:r>
          <a:r>
            <a:rPr lang="ja-JP" altLang="en-US" sz="1300">
              <a:solidFill>
                <a:schemeClr val="dk1"/>
              </a:solidFill>
              <a:latin typeface="+mn-lt"/>
              <a:ea typeface="+mn-ea"/>
              <a:cs typeface="+mn-cs"/>
            </a:rPr>
            <a:t>前年度と比べ</a:t>
          </a:r>
          <a:r>
            <a:rPr lang="en-US" altLang="ja-JP" sz="1300">
              <a:solidFill>
                <a:schemeClr val="dk1"/>
              </a:solidFill>
              <a:latin typeface="+mn-lt"/>
              <a:ea typeface="+mn-ea"/>
              <a:cs typeface="+mn-cs"/>
            </a:rPr>
            <a:t>0.6</a:t>
          </a:r>
          <a:r>
            <a:rPr lang="ja-JP" altLang="en-US" sz="1300">
              <a:solidFill>
                <a:schemeClr val="dk1"/>
              </a:solidFill>
              <a:latin typeface="+mn-lt"/>
              <a:ea typeface="+mn-ea"/>
              <a:cs typeface="+mn-cs"/>
            </a:rPr>
            <a:t>％改善し、類似団体内平均よりも下回っています</a:t>
          </a:r>
          <a:r>
            <a:rPr lang="ja-JP" altLang="ja-JP" sz="1300">
              <a:solidFill>
                <a:schemeClr val="dk1"/>
              </a:solidFill>
              <a:latin typeface="+mn-lt"/>
              <a:ea typeface="+mn-ea"/>
              <a:cs typeface="+mn-cs"/>
            </a:rPr>
            <a:t>。事業の複雑化・専門化への対応、人件費の圧縮等の観点から、アウトソーシングを活用して</a:t>
          </a:r>
          <a:r>
            <a:rPr lang="ja-JP" altLang="en-US" sz="1300">
              <a:solidFill>
                <a:schemeClr val="dk1"/>
              </a:solidFill>
              <a:latin typeface="+mn-lt"/>
              <a:ea typeface="+mn-ea"/>
              <a:cs typeface="+mn-cs"/>
            </a:rPr>
            <a:t>おりますが、職員で対応できる箇所を精査し、業務委託に係る費用を縮減するように努めています。</a:t>
          </a:r>
          <a:endParaRPr lang="en-US" altLang="ja-JP" sz="1300">
            <a:solidFill>
              <a:schemeClr val="dk1"/>
            </a:solidFill>
            <a:latin typeface="+mn-lt"/>
            <a:ea typeface="+mn-ea"/>
            <a:cs typeface="+mn-cs"/>
          </a:endParaRPr>
        </a:p>
        <a:p>
          <a:pPr rtl="0" fontAlgn="base"/>
          <a:r>
            <a:rPr lang="ja-JP" altLang="ja-JP" sz="1300">
              <a:solidFill>
                <a:schemeClr val="dk1"/>
              </a:solidFill>
              <a:latin typeface="+mn-lt"/>
              <a:ea typeface="+mn-ea"/>
              <a:cs typeface="+mn-cs"/>
            </a:rPr>
            <a:t>　</a:t>
          </a:r>
          <a:r>
            <a:rPr lang="ja-JP" altLang="en-US" sz="1300">
              <a:solidFill>
                <a:schemeClr val="dk1"/>
              </a:solidFill>
              <a:latin typeface="+mn-lt"/>
              <a:ea typeface="+mn-ea"/>
              <a:cs typeface="+mn-cs"/>
            </a:rPr>
            <a:t>今後も事務事業の見直しや</a:t>
          </a:r>
          <a:r>
            <a:rPr lang="ja-JP" altLang="ja-JP" sz="1300">
              <a:solidFill>
                <a:schemeClr val="dk1"/>
              </a:solidFill>
              <a:latin typeface="+mn-lt"/>
              <a:ea typeface="+mn-ea"/>
              <a:cs typeface="+mn-cs"/>
            </a:rPr>
            <a:t>委託内容の精査等により費用の抑制に努め</a:t>
          </a:r>
          <a:r>
            <a:rPr lang="ja-JP" altLang="en-US" sz="1300">
              <a:solidFill>
                <a:schemeClr val="dk1"/>
              </a:solidFill>
              <a:latin typeface="+mn-lt"/>
              <a:ea typeface="+mn-ea"/>
              <a:cs typeface="+mn-cs"/>
            </a:rPr>
            <a:t>てまいります。</a:t>
          </a:r>
          <a:endParaRPr lang="ja-JP" altLang="ja-JP" sz="13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56243</xdr:rowOff>
    </xdr:to>
    <xdr:cxnSp macro="">
      <xdr:nvCxnSpPr>
        <xdr:cNvPr id="129" name="直線コネクタ 128"/>
        <xdr:cNvCxnSpPr/>
      </xdr:nvCxnSpPr>
      <xdr:spPr>
        <a:xfrm flipV="1">
          <a:off x="15671800" y="27341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56243</xdr:rowOff>
    </xdr:to>
    <xdr:cxnSp macro="">
      <xdr:nvCxnSpPr>
        <xdr:cNvPr id="132" name="直線コネクタ 131"/>
        <xdr:cNvCxnSpPr/>
      </xdr:nvCxnSpPr>
      <xdr:spPr>
        <a:xfrm>
          <a:off x="14782800" y="2777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56243</xdr:rowOff>
    </xdr:to>
    <xdr:cxnSp macro="">
      <xdr:nvCxnSpPr>
        <xdr:cNvPr id="135" name="直線コネクタ 134"/>
        <xdr:cNvCxnSpPr/>
      </xdr:nvCxnSpPr>
      <xdr:spPr>
        <a:xfrm flipV="1">
          <a:off x="13893800" y="2777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7" name="テキスト ボックス 136"/>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56243</xdr:rowOff>
    </xdr:to>
    <xdr:cxnSp macro="">
      <xdr:nvCxnSpPr>
        <xdr:cNvPr id="138" name="直線コネクタ 137"/>
        <xdr:cNvCxnSpPr/>
      </xdr:nvCxnSpPr>
      <xdr:spPr>
        <a:xfrm>
          <a:off x="13004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48" name="円/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50" name="円/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51" name="テキスト ボックス 15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52" name="円/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95448</xdr:rowOff>
    </xdr:from>
    <xdr:ext cx="762000" cy="259045"/>
    <xdr:sp macro="" textlink="">
      <xdr:nvSpPr>
        <xdr:cNvPr id="153" name="テキスト ボックス 152"/>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4" name="円/楕円 153"/>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5" name="テキスト ボックス 154"/>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6" name="円/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aseline="0">
              <a:solidFill>
                <a:schemeClr val="dk1"/>
              </a:solidFill>
              <a:latin typeface="+mn-lt"/>
              <a:ea typeface="+mn-ea"/>
              <a:cs typeface="+mn-cs"/>
            </a:rPr>
            <a:t>　扶助費に係る経常収支比率は、</a:t>
          </a:r>
          <a:r>
            <a:rPr lang="ja-JP" altLang="ja-JP" sz="1200">
              <a:solidFill>
                <a:schemeClr val="dk1"/>
              </a:solidFill>
              <a:latin typeface="+mn-lt"/>
              <a:ea typeface="+mn-ea"/>
              <a:cs typeface="+mn-cs"/>
            </a:rPr>
            <a:t>長引く景気の低迷や少子高齢化の進展などの影響により近年増加傾向にあり、平成</a:t>
          </a:r>
          <a:r>
            <a:rPr lang="en-US" altLang="ja-JP" sz="1200">
              <a:solidFill>
                <a:schemeClr val="dk1"/>
              </a:solidFill>
              <a:latin typeface="+mn-lt"/>
              <a:ea typeface="+mn-ea"/>
              <a:cs typeface="+mn-cs"/>
            </a:rPr>
            <a:t>27</a:t>
          </a:r>
          <a:r>
            <a:rPr lang="ja-JP" altLang="ja-JP" sz="1200">
              <a:solidFill>
                <a:schemeClr val="dk1"/>
              </a:solidFill>
              <a:latin typeface="+mn-lt"/>
              <a:ea typeface="+mn-ea"/>
              <a:cs typeface="+mn-cs"/>
            </a:rPr>
            <a:t>年度についても</a:t>
          </a:r>
          <a:r>
            <a:rPr lang="ja-JP" altLang="en-US" sz="1200">
              <a:solidFill>
                <a:schemeClr val="dk1"/>
              </a:solidFill>
              <a:latin typeface="+mn-lt"/>
              <a:ea typeface="+mn-ea"/>
              <a:cs typeface="+mn-cs"/>
            </a:rPr>
            <a:t>前年度と比べ</a:t>
          </a:r>
          <a:r>
            <a:rPr lang="en-US" altLang="ja-JP" sz="1200">
              <a:solidFill>
                <a:schemeClr val="dk1"/>
              </a:solidFill>
              <a:latin typeface="+mn-lt"/>
              <a:ea typeface="+mn-ea"/>
              <a:cs typeface="+mn-cs"/>
            </a:rPr>
            <a:t>1.1</a:t>
          </a:r>
          <a:r>
            <a:rPr lang="ja-JP" altLang="en-US" sz="1200">
              <a:solidFill>
                <a:schemeClr val="dk1"/>
              </a:solidFill>
              <a:latin typeface="+mn-lt"/>
              <a:ea typeface="+mn-ea"/>
              <a:cs typeface="+mn-cs"/>
            </a:rPr>
            <a:t>％</a:t>
          </a:r>
          <a:r>
            <a:rPr lang="ja-JP" altLang="ja-JP" sz="1200">
              <a:solidFill>
                <a:schemeClr val="dk1"/>
              </a:solidFill>
              <a:latin typeface="+mn-lt"/>
              <a:ea typeface="+mn-ea"/>
              <a:cs typeface="+mn-cs"/>
            </a:rPr>
            <a:t>増加しています。これは、生活保護費や障害者自立支援給付費、子ども医療費等、民生費の増加が主な原因となっています。</a:t>
          </a:r>
          <a:endParaRPr lang="en-US" altLang="ja-JP" sz="1200">
            <a:solidFill>
              <a:schemeClr val="dk1"/>
            </a:solidFill>
            <a:latin typeface="+mn-lt"/>
            <a:ea typeface="+mn-ea"/>
            <a:cs typeface="+mn-cs"/>
          </a:endParaRPr>
        </a:p>
        <a:p>
          <a:pPr rtl="0" eaLnBrk="1" fontAlgn="base" latinLnBrk="0" hangingPunct="1"/>
          <a:r>
            <a:rPr lang="ja-JP" altLang="ja-JP" sz="1200">
              <a:solidFill>
                <a:schemeClr val="dk1"/>
              </a:solidFill>
              <a:latin typeface="+mn-lt"/>
              <a:ea typeface="+mn-ea"/>
              <a:cs typeface="+mn-cs"/>
            </a:rPr>
            <a:t>　</a:t>
          </a:r>
          <a:r>
            <a:rPr lang="ja-JP" altLang="ja-JP" sz="1200" baseline="0">
              <a:solidFill>
                <a:schemeClr val="dk1"/>
              </a:solidFill>
              <a:latin typeface="+mn-lt"/>
              <a:ea typeface="+mn-ea"/>
              <a:cs typeface="+mn-cs"/>
            </a:rPr>
            <a:t>効率的・安定的な行政サービスの提供を目指し、社会経済情勢の変化等に弾力的に対応しうる財政構造の確立に努め</a:t>
          </a:r>
          <a:r>
            <a:rPr lang="ja-JP" altLang="en-US" sz="1200" baseline="0">
              <a:solidFill>
                <a:schemeClr val="dk1"/>
              </a:solidFill>
              <a:latin typeface="+mn-lt"/>
              <a:ea typeface="+mn-ea"/>
              <a:cs typeface="+mn-cs"/>
            </a:rPr>
            <a:t>てまいります。</a:t>
          </a:r>
          <a:endParaRPr lang="ja-JP" altLang="ja-JP" sz="12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78015</xdr:rowOff>
    </xdr:from>
    <xdr:to>
      <xdr:col>7</xdr:col>
      <xdr:colOff>15875</xdr:colOff>
      <xdr:row>61</xdr:row>
      <xdr:rowOff>86178</xdr:rowOff>
    </xdr:to>
    <xdr:cxnSp macro="">
      <xdr:nvCxnSpPr>
        <xdr:cNvPr id="192" name="直線コネクタ 191"/>
        <xdr:cNvCxnSpPr/>
      </xdr:nvCxnSpPr>
      <xdr:spPr>
        <a:xfrm>
          <a:off x="3987800" y="103650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60</xdr:row>
      <xdr:rowOff>78015</xdr:rowOff>
    </xdr:to>
    <xdr:cxnSp macro="">
      <xdr:nvCxnSpPr>
        <xdr:cNvPr id="195" name="直線コネクタ 194"/>
        <xdr:cNvCxnSpPr/>
      </xdr:nvCxnSpPr>
      <xdr:spPr>
        <a:xfrm>
          <a:off x="3098800" y="101364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7" name="テキスト ボックス 196"/>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37193</xdr:rowOff>
    </xdr:to>
    <xdr:cxnSp macro="">
      <xdr:nvCxnSpPr>
        <xdr:cNvPr id="198" name="直線コネクタ 197"/>
        <xdr:cNvCxnSpPr/>
      </xdr:nvCxnSpPr>
      <xdr:spPr>
        <a:xfrm flipV="1">
          <a:off x="2209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59</xdr:row>
      <xdr:rowOff>37193</xdr:rowOff>
    </xdr:to>
    <xdr:cxnSp macro="">
      <xdr:nvCxnSpPr>
        <xdr:cNvPr id="201" name="直線コネクタ 200"/>
        <xdr:cNvCxnSpPr/>
      </xdr:nvCxnSpPr>
      <xdr:spPr>
        <a:xfrm>
          <a:off x="1320800" y="99568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35378</xdr:rowOff>
    </xdr:from>
    <xdr:to>
      <xdr:col>7</xdr:col>
      <xdr:colOff>66675</xdr:colOff>
      <xdr:row>61</xdr:row>
      <xdr:rowOff>136978</xdr:rowOff>
    </xdr:to>
    <xdr:sp macro="" textlink="">
      <xdr:nvSpPr>
        <xdr:cNvPr id="211" name="円/楕円 210"/>
        <xdr:cNvSpPr/>
      </xdr:nvSpPr>
      <xdr:spPr>
        <a:xfrm>
          <a:off x="4775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115405</xdr:rowOff>
    </xdr:from>
    <xdr:ext cx="762000" cy="259045"/>
    <xdr:sp macro="" textlink="">
      <xdr:nvSpPr>
        <xdr:cNvPr id="212" name="扶助費該当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27215</xdr:rowOff>
    </xdr:from>
    <xdr:to>
      <xdr:col>5</xdr:col>
      <xdr:colOff>600075</xdr:colOff>
      <xdr:row>60</xdr:row>
      <xdr:rowOff>128815</xdr:rowOff>
    </xdr:to>
    <xdr:sp macro="" textlink="">
      <xdr:nvSpPr>
        <xdr:cNvPr id="213" name="円/楕円 212"/>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113592</xdr:rowOff>
    </xdr:from>
    <xdr:ext cx="736600" cy="259045"/>
    <xdr:sp macro="" textlink="">
      <xdr:nvSpPr>
        <xdr:cNvPr id="214" name="テキスト ボックス 213"/>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15" name="円/楕円 214"/>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6" name="テキスト ボックス 215"/>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157843</xdr:rowOff>
    </xdr:from>
    <xdr:to>
      <xdr:col>3</xdr:col>
      <xdr:colOff>193675</xdr:colOff>
      <xdr:row>59</xdr:row>
      <xdr:rowOff>87993</xdr:rowOff>
    </xdr:to>
    <xdr:sp macro="" textlink="">
      <xdr:nvSpPr>
        <xdr:cNvPr id="217" name="円/楕円 216"/>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72770</xdr:rowOff>
    </xdr:from>
    <xdr:ext cx="762000" cy="259045"/>
    <xdr:sp macro="" textlink="">
      <xdr:nvSpPr>
        <xdr:cNvPr id="218" name="テキスト ボックス 217"/>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9" name="円/楕円 218"/>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20" name="テキスト ボックス 219"/>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a:solidFill>
                <a:schemeClr val="dk1"/>
              </a:solidFill>
              <a:latin typeface="+mn-lt"/>
              <a:ea typeface="+mn-ea"/>
              <a:cs typeface="+mn-cs"/>
            </a:rPr>
            <a:t>　その他に係る経常収支比率は、前年度と比べ</a:t>
          </a:r>
          <a:r>
            <a:rPr lang="en-US" altLang="ja-JP" sz="1200">
              <a:solidFill>
                <a:schemeClr val="dk1"/>
              </a:solidFill>
              <a:latin typeface="+mn-lt"/>
              <a:ea typeface="+mn-ea"/>
              <a:cs typeface="+mn-cs"/>
            </a:rPr>
            <a:t>0.4</a:t>
          </a:r>
          <a:r>
            <a:rPr lang="ja-JP" altLang="ja-JP" sz="1200">
              <a:solidFill>
                <a:schemeClr val="dk1"/>
              </a:solidFill>
              <a:latin typeface="+mn-lt"/>
              <a:ea typeface="+mn-ea"/>
              <a:cs typeface="+mn-cs"/>
            </a:rPr>
            <a:t>％増加し、類似団体内平均値を上回っています。主な要因としては、介護保険特別会計、国民健康保険特別会計、公共下水道特別会計への繰出金が増加している</a:t>
          </a:r>
          <a:r>
            <a:rPr lang="ja-JP" altLang="en-US" sz="1200">
              <a:solidFill>
                <a:schemeClr val="dk1"/>
              </a:solidFill>
              <a:latin typeface="+mn-lt"/>
              <a:ea typeface="+mn-ea"/>
              <a:cs typeface="+mn-cs"/>
            </a:rPr>
            <a:t>こと</a:t>
          </a:r>
          <a:r>
            <a:rPr lang="ja-JP" altLang="ja-JP" sz="1200">
              <a:solidFill>
                <a:schemeClr val="dk1"/>
              </a:solidFill>
              <a:latin typeface="+mn-lt"/>
              <a:ea typeface="+mn-ea"/>
              <a:cs typeface="+mn-cs"/>
            </a:rPr>
            <a:t>に</a:t>
          </a:r>
          <a:r>
            <a:rPr lang="ja-JP" altLang="en-US" sz="1200">
              <a:solidFill>
                <a:schemeClr val="dk1"/>
              </a:solidFill>
              <a:latin typeface="+mn-lt"/>
              <a:ea typeface="+mn-ea"/>
              <a:cs typeface="+mn-cs"/>
            </a:rPr>
            <a:t>加え</a:t>
          </a:r>
          <a:r>
            <a:rPr lang="ja-JP" altLang="ja-JP" sz="1200">
              <a:solidFill>
                <a:schemeClr val="dk1"/>
              </a:solidFill>
              <a:latin typeface="+mn-lt"/>
              <a:ea typeface="+mn-ea"/>
              <a:cs typeface="+mn-cs"/>
            </a:rPr>
            <a:t>、後期高齢者医療特別会計への繰出金が依然として高い数値を示している点が挙げられます。</a:t>
          </a:r>
          <a:endParaRPr lang="en-US" altLang="ja-JP" sz="1200">
            <a:solidFill>
              <a:schemeClr val="dk1"/>
            </a:solidFill>
            <a:latin typeface="+mn-lt"/>
            <a:ea typeface="+mn-ea"/>
            <a:cs typeface="+mn-cs"/>
          </a:endParaRPr>
        </a:p>
        <a:p>
          <a:pPr rtl="0" fontAlgn="base"/>
          <a:r>
            <a:rPr lang="ja-JP" altLang="ja-JP" sz="1200">
              <a:solidFill>
                <a:schemeClr val="dk1"/>
              </a:solidFill>
              <a:latin typeface="+mn-lt"/>
              <a:ea typeface="+mn-ea"/>
              <a:cs typeface="+mn-cs"/>
            </a:rPr>
            <a:t>　今後も高齢化が進むことにより繰出金</a:t>
          </a:r>
          <a:r>
            <a:rPr lang="ja-JP" altLang="en-US" sz="1200">
              <a:solidFill>
                <a:schemeClr val="dk1"/>
              </a:solidFill>
              <a:latin typeface="+mn-lt"/>
              <a:ea typeface="+mn-ea"/>
              <a:cs typeface="+mn-cs"/>
            </a:rPr>
            <a:t>の</a:t>
          </a:r>
          <a:r>
            <a:rPr lang="ja-JP" altLang="ja-JP" sz="1200">
              <a:solidFill>
                <a:schemeClr val="dk1"/>
              </a:solidFill>
              <a:latin typeface="+mn-lt"/>
              <a:ea typeface="+mn-ea"/>
              <a:cs typeface="+mn-cs"/>
            </a:rPr>
            <a:t>増加が予想され</a:t>
          </a:r>
          <a:r>
            <a:rPr lang="ja-JP" altLang="en-US" sz="1200">
              <a:solidFill>
                <a:schemeClr val="dk1"/>
              </a:solidFill>
              <a:latin typeface="+mn-lt"/>
              <a:ea typeface="+mn-ea"/>
              <a:cs typeface="+mn-cs"/>
            </a:rPr>
            <a:t>ますが</a:t>
          </a:r>
          <a:r>
            <a:rPr lang="ja-JP" altLang="ja-JP" sz="1200">
              <a:solidFill>
                <a:schemeClr val="dk1"/>
              </a:solidFill>
              <a:latin typeface="+mn-lt"/>
              <a:ea typeface="+mn-ea"/>
              <a:cs typeface="+mn-cs"/>
            </a:rPr>
            <a:t>、疾病予防や介護予防に取り組むことで、負担軽減に努め</a:t>
          </a:r>
          <a:r>
            <a:rPr lang="ja-JP" altLang="en-US" sz="1200">
              <a:solidFill>
                <a:schemeClr val="dk1"/>
              </a:solidFill>
              <a:latin typeface="+mn-lt"/>
              <a:ea typeface="+mn-ea"/>
              <a:cs typeface="+mn-cs"/>
            </a:rPr>
            <a:t>てまいります。</a:t>
          </a:r>
          <a:endParaRPr lang="ja-JP" altLang="ja-JP" sz="12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37193</xdr:rowOff>
    </xdr:from>
    <xdr:to>
      <xdr:col>24</xdr:col>
      <xdr:colOff>31750</xdr:colOff>
      <xdr:row>59</xdr:row>
      <xdr:rowOff>102507</xdr:rowOff>
    </xdr:to>
    <xdr:cxnSp macro="">
      <xdr:nvCxnSpPr>
        <xdr:cNvPr id="255" name="直線コネクタ 254"/>
        <xdr:cNvCxnSpPr/>
      </xdr:nvCxnSpPr>
      <xdr:spPr>
        <a:xfrm>
          <a:off x="15671800" y="101527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143328</xdr:rowOff>
    </xdr:from>
    <xdr:to>
      <xdr:col>22</xdr:col>
      <xdr:colOff>565150</xdr:colOff>
      <xdr:row>59</xdr:row>
      <xdr:rowOff>37193</xdr:rowOff>
    </xdr:to>
    <xdr:cxnSp macro="">
      <xdr:nvCxnSpPr>
        <xdr:cNvPr id="258" name="直線コネクタ 257"/>
        <xdr:cNvCxnSpPr/>
      </xdr:nvCxnSpPr>
      <xdr:spPr>
        <a:xfrm>
          <a:off x="14782800" y="100874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78015</xdr:rowOff>
    </xdr:from>
    <xdr:to>
      <xdr:col>21</xdr:col>
      <xdr:colOff>361950</xdr:colOff>
      <xdr:row>58</xdr:row>
      <xdr:rowOff>143328</xdr:rowOff>
    </xdr:to>
    <xdr:cxnSp macro="">
      <xdr:nvCxnSpPr>
        <xdr:cNvPr id="261" name="直線コネクタ 260"/>
        <xdr:cNvCxnSpPr/>
      </xdr:nvCxnSpPr>
      <xdr:spPr>
        <a:xfrm>
          <a:off x="13893800" y="10022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58</xdr:row>
      <xdr:rowOff>78015</xdr:rowOff>
    </xdr:to>
    <xdr:cxnSp macro="">
      <xdr:nvCxnSpPr>
        <xdr:cNvPr id="264" name="直線コネクタ 263"/>
        <xdr:cNvCxnSpPr/>
      </xdr:nvCxnSpPr>
      <xdr:spPr>
        <a:xfrm>
          <a:off x="13004800" y="97282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51707</xdr:rowOff>
    </xdr:from>
    <xdr:to>
      <xdr:col>24</xdr:col>
      <xdr:colOff>82550</xdr:colOff>
      <xdr:row>59</xdr:row>
      <xdr:rowOff>153307</xdr:rowOff>
    </xdr:to>
    <xdr:sp macro="" textlink="">
      <xdr:nvSpPr>
        <xdr:cNvPr id="274" name="円/楕円 273"/>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23784</xdr:rowOff>
    </xdr:from>
    <xdr:ext cx="762000" cy="259045"/>
    <xdr:sp macro="" textlink="">
      <xdr:nvSpPr>
        <xdr:cNvPr id="275"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157843</xdr:rowOff>
    </xdr:from>
    <xdr:to>
      <xdr:col>22</xdr:col>
      <xdr:colOff>615950</xdr:colOff>
      <xdr:row>59</xdr:row>
      <xdr:rowOff>87993</xdr:rowOff>
    </xdr:to>
    <xdr:sp macro="" textlink="">
      <xdr:nvSpPr>
        <xdr:cNvPr id="276" name="円/楕円 275"/>
        <xdr:cNvSpPr/>
      </xdr:nvSpPr>
      <xdr:spPr>
        <a:xfrm>
          <a:off x="15621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72770</xdr:rowOff>
    </xdr:from>
    <xdr:ext cx="736600" cy="259045"/>
    <xdr:sp macro="" textlink="">
      <xdr:nvSpPr>
        <xdr:cNvPr id="277" name="テキスト ボックス 276"/>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92528</xdr:rowOff>
    </xdr:from>
    <xdr:to>
      <xdr:col>21</xdr:col>
      <xdr:colOff>412750</xdr:colOff>
      <xdr:row>59</xdr:row>
      <xdr:rowOff>22678</xdr:rowOff>
    </xdr:to>
    <xdr:sp macro="" textlink="">
      <xdr:nvSpPr>
        <xdr:cNvPr id="278" name="円/楕円 277"/>
        <xdr:cNvSpPr/>
      </xdr:nvSpPr>
      <xdr:spPr>
        <a:xfrm>
          <a:off x="14732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7455</xdr:rowOff>
    </xdr:from>
    <xdr:ext cx="762000" cy="259045"/>
    <xdr:sp macro="" textlink="">
      <xdr:nvSpPr>
        <xdr:cNvPr id="279" name="テキスト ボックス 278"/>
        <xdr:cNvSpPr txBox="1"/>
      </xdr:nvSpPr>
      <xdr:spPr>
        <a:xfrm>
          <a:off x="14401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27215</xdr:rowOff>
    </xdr:from>
    <xdr:to>
      <xdr:col>20</xdr:col>
      <xdr:colOff>209550</xdr:colOff>
      <xdr:row>58</xdr:row>
      <xdr:rowOff>128815</xdr:rowOff>
    </xdr:to>
    <xdr:sp macro="" textlink="">
      <xdr:nvSpPr>
        <xdr:cNvPr id="280" name="円/楕円 279"/>
        <xdr:cNvSpPr/>
      </xdr:nvSpPr>
      <xdr:spPr>
        <a:xfrm>
          <a:off x="13843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113592</xdr:rowOff>
    </xdr:from>
    <xdr:ext cx="762000" cy="259045"/>
    <xdr:sp macro="" textlink="">
      <xdr:nvSpPr>
        <xdr:cNvPr id="281" name="テキスト ボックス 280"/>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82" name="円/楕円 281"/>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83" name="テキスト ボックス 282"/>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と比較して高い比率となっているのは、ゴミ処理業務と消防業務を実施する一部事務組合への負担金が含まれていることによるものです。負担金については、近年減少傾向にありますが、負担額そのものが大きいため、今後も同程度の水準での推移が続くものと思われますが、一部事務組合においても経営健全化による経費圧縮への取組み等を進め、構成市の負担の逓減を図れるよう努めてまいり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40</xdr:row>
      <xdr:rowOff>0</xdr:rowOff>
    </xdr:to>
    <xdr:cxnSp macro="">
      <xdr:nvCxnSpPr>
        <xdr:cNvPr id="316" name="直線コネクタ 315"/>
        <xdr:cNvCxnSpPr/>
      </xdr:nvCxnSpPr>
      <xdr:spPr>
        <a:xfrm flipV="1">
          <a:off x="15671800" y="6756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0</xdr:rowOff>
    </xdr:from>
    <xdr:to>
      <xdr:col>22</xdr:col>
      <xdr:colOff>565150</xdr:colOff>
      <xdr:row>40</xdr:row>
      <xdr:rowOff>50800</xdr:rowOff>
    </xdr:to>
    <xdr:cxnSp macro="">
      <xdr:nvCxnSpPr>
        <xdr:cNvPr id="319" name="直線コネクタ 318"/>
        <xdr:cNvCxnSpPr/>
      </xdr:nvCxnSpPr>
      <xdr:spPr>
        <a:xfrm flipV="1">
          <a:off x="14782800" y="685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50800</xdr:rowOff>
    </xdr:from>
    <xdr:to>
      <xdr:col>21</xdr:col>
      <xdr:colOff>361950</xdr:colOff>
      <xdr:row>40</xdr:row>
      <xdr:rowOff>50800</xdr:rowOff>
    </xdr:to>
    <xdr:cxnSp macro="">
      <xdr:nvCxnSpPr>
        <xdr:cNvPr id="322" name="直線コネクタ 321"/>
        <xdr:cNvCxnSpPr/>
      </xdr:nvCxnSpPr>
      <xdr:spPr>
        <a:xfrm>
          <a:off x="13893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25400</xdr:rowOff>
    </xdr:from>
    <xdr:to>
      <xdr:col>20</xdr:col>
      <xdr:colOff>158750</xdr:colOff>
      <xdr:row>40</xdr:row>
      <xdr:rowOff>50800</xdr:rowOff>
    </xdr:to>
    <xdr:cxnSp macro="">
      <xdr:nvCxnSpPr>
        <xdr:cNvPr id="325" name="直線コネクタ 324"/>
        <xdr:cNvCxnSpPr/>
      </xdr:nvCxnSpPr>
      <xdr:spPr>
        <a:xfrm>
          <a:off x="13004800" y="688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35" name="円/楕円 334"/>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36"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120650</xdr:rowOff>
    </xdr:from>
    <xdr:to>
      <xdr:col>22</xdr:col>
      <xdr:colOff>615950</xdr:colOff>
      <xdr:row>40</xdr:row>
      <xdr:rowOff>50800</xdr:rowOff>
    </xdr:to>
    <xdr:sp macro="" textlink="">
      <xdr:nvSpPr>
        <xdr:cNvPr id="337" name="円/楕円 336"/>
        <xdr:cNvSpPr/>
      </xdr:nvSpPr>
      <xdr:spPr>
        <a:xfrm>
          <a:off x="15621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35577</xdr:rowOff>
    </xdr:from>
    <xdr:ext cx="736600" cy="259045"/>
    <xdr:sp macro="" textlink="">
      <xdr:nvSpPr>
        <xdr:cNvPr id="338" name="テキスト ボックス 337"/>
        <xdr:cNvSpPr txBox="1"/>
      </xdr:nvSpPr>
      <xdr:spPr>
        <a:xfrm>
          <a:off x="15290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0</xdr:rowOff>
    </xdr:from>
    <xdr:to>
      <xdr:col>21</xdr:col>
      <xdr:colOff>412750</xdr:colOff>
      <xdr:row>40</xdr:row>
      <xdr:rowOff>101600</xdr:rowOff>
    </xdr:to>
    <xdr:sp macro="" textlink="">
      <xdr:nvSpPr>
        <xdr:cNvPr id="339" name="円/楕円 338"/>
        <xdr:cNvSpPr/>
      </xdr:nvSpPr>
      <xdr:spPr>
        <a:xfrm>
          <a:off x="14732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86377</xdr:rowOff>
    </xdr:from>
    <xdr:ext cx="762000" cy="259045"/>
    <xdr:sp macro="" textlink="">
      <xdr:nvSpPr>
        <xdr:cNvPr id="340" name="テキスト ボックス 339"/>
        <xdr:cNvSpPr txBox="1"/>
      </xdr:nvSpPr>
      <xdr:spPr>
        <a:xfrm>
          <a:off x="1440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41" name="円/楕円 340"/>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86377</xdr:rowOff>
    </xdr:from>
    <xdr:ext cx="762000" cy="259045"/>
    <xdr:sp macro="" textlink="">
      <xdr:nvSpPr>
        <xdr:cNvPr id="342" name="テキスト ボックス 341"/>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146050</xdr:rowOff>
    </xdr:from>
    <xdr:to>
      <xdr:col>19</xdr:col>
      <xdr:colOff>6350</xdr:colOff>
      <xdr:row>40</xdr:row>
      <xdr:rowOff>76200</xdr:rowOff>
    </xdr:to>
    <xdr:sp macro="" textlink="">
      <xdr:nvSpPr>
        <xdr:cNvPr id="343" name="円/楕円 342"/>
        <xdr:cNvSpPr/>
      </xdr:nvSpPr>
      <xdr:spPr>
        <a:xfrm>
          <a:off x="12954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60977</xdr:rowOff>
    </xdr:from>
    <xdr:ext cx="762000" cy="259045"/>
    <xdr:sp macro="" textlink="">
      <xdr:nvSpPr>
        <xdr:cNvPr id="344" name="テキスト ボックス 343"/>
        <xdr:cNvSpPr txBox="1"/>
      </xdr:nvSpPr>
      <xdr:spPr>
        <a:xfrm>
          <a:off x="12623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50" baseline="0">
              <a:solidFill>
                <a:schemeClr val="dk1"/>
              </a:solidFill>
              <a:latin typeface="+mn-lt"/>
              <a:ea typeface="+mn-ea"/>
              <a:cs typeface="+mn-cs"/>
            </a:rPr>
            <a:t>　</a:t>
          </a:r>
          <a:r>
            <a:rPr lang="ja-JP" altLang="ja-JP" sz="1250" baseline="0">
              <a:solidFill>
                <a:schemeClr val="dk1"/>
              </a:solidFill>
              <a:latin typeface="+mn-lt"/>
              <a:ea typeface="+mn-ea"/>
              <a:cs typeface="+mn-cs"/>
            </a:rPr>
            <a:t>公債費に係る経常収支比率は、前年度</a:t>
          </a:r>
          <a:r>
            <a:rPr lang="ja-JP" altLang="en-US" sz="1250" baseline="0">
              <a:solidFill>
                <a:schemeClr val="dk1"/>
              </a:solidFill>
              <a:latin typeface="+mn-lt"/>
              <a:ea typeface="+mn-ea"/>
              <a:cs typeface="+mn-cs"/>
            </a:rPr>
            <a:t>と比べ</a:t>
          </a:r>
          <a:r>
            <a:rPr lang="en-US" altLang="ja-JP" sz="1250" baseline="0">
              <a:solidFill>
                <a:schemeClr val="dk1"/>
              </a:solidFill>
              <a:latin typeface="+mn-lt"/>
              <a:ea typeface="+mn-ea"/>
              <a:cs typeface="+mn-cs"/>
            </a:rPr>
            <a:t>1.5</a:t>
          </a:r>
          <a:r>
            <a:rPr lang="ja-JP" altLang="en-US" sz="1250" baseline="0">
              <a:solidFill>
                <a:schemeClr val="dk1"/>
              </a:solidFill>
              <a:latin typeface="+mn-lt"/>
              <a:ea typeface="+mn-ea"/>
              <a:cs typeface="+mn-cs"/>
            </a:rPr>
            <a:t>％</a:t>
          </a:r>
          <a:r>
            <a:rPr lang="ja-JP" altLang="ja-JP" sz="1250" baseline="0">
              <a:solidFill>
                <a:schemeClr val="dk1"/>
              </a:solidFill>
              <a:latin typeface="+mn-lt"/>
              <a:ea typeface="+mn-ea"/>
              <a:cs typeface="+mn-cs"/>
            </a:rPr>
            <a:t>改善したものの、依然として類似団体</a:t>
          </a:r>
          <a:r>
            <a:rPr lang="ja-JP" altLang="en-US" sz="1250" baseline="0">
              <a:solidFill>
                <a:schemeClr val="dk1"/>
              </a:solidFill>
              <a:latin typeface="+mn-lt"/>
              <a:ea typeface="+mn-ea"/>
              <a:cs typeface="+mn-cs"/>
            </a:rPr>
            <a:t>内</a:t>
          </a:r>
          <a:r>
            <a:rPr lang="ja-JP" altLang="ja-JP" sz="1250" baseline="0">
              <a:solidFill>
                <a:schemeClr val="dk1"/>
              </a:solidFill>
              <a:latin typeface="+mn-lt"/>
              <a:ea typeface="+mn-ea"/>
              <a:cs typeface="+mn-cs"/>
            </a:rPr>
            <a:t>平均を上回っています。主な要因としては、平成</a:t>
          </a:r>
          <a:r>
            <a:rPr lang="en-US" altLang="ja-JP" sz="1250" baseline="0">
              <a:solidFill>
                <a:schemeClr val="dk1"/>
              </a:solidFill>
              <a:latin typeface="+mn-lt"/>
              <a:ea typeface="+mn-ea"/>
              <a:cs typeface="+mn-cs"/>
            </a:rPr>
            <a:t>9</a:t>
          </a:r>
          <a:r>
            <a:rPr lang="ja-JP" altLang="ja-JP" sz="1250" baseline="0">
              <a:solidFill>
                <a:schemeClr val="dk1"/>
              </a:solidFill>
              <a:latin typeface="+mn-lt"/>
              <a:ea typeface="+mn-ea"/>
              <a:cs typeface="+mn-cs"/>
            </a:rPr>
            <a:t>年度開館の総合スポーツセンター（はびきのコロセアム）や平成</a:t>
          </a:r>
          <a:r>
            <a:rPr lang="en-US" altLang="ja-JP" sz="1250" baseline="0">
              <a:solidFill>
                <a:schemeClr val="dk1"/>
              </a:solidFill>
              <a:latin typeface="+mn-lt"/>
              <a:ea typeface="+mn-ea"/>
              <a:cs typeface="+mn-cs"/>
            </a:rPr>
            <a:t>12</a:t>
          </a:r>
          <a:r>
            <a:rPr lang="ja-JP" altLang="ja-JP" sz="1250" baseline="0">
              <a:solidFill>
                <a:schemeClr val="dk1"/>
              </a:solidFill>
              <a:latin typeface="+mn-lt"/>
              <a:ea typeface="+mn-ea"/>
              <a:cs typeface="+mn-cs"/>
            </a:rPr>
            <a:t>年度に開館した生活文化情報センター（</a:t>
          </a:r>
          <a:r>
            <a:rPr lang="en-US" altLang="ja-JP" sz="1250" baseline="0">
              <a:solidFill>
                <a:schemeClr val="dk1"/>
              </a:solidFill>
              <a:latin typeface="+mn-lt"/>
              <a:ea typeface="+mn-ea"/>
              <a:cs typeface="+mn-cs"/>
            </a:rPr>
            <a:t>LIC</a:t>
          </a:r>
          <a:r>
            <a:rPr lang="ja-JP" altLang="ja-JP" sz="1250" baseline="0">
              <a:solidFill>
                <a:schemeClr val="dk1"/>
              </a:solidFill>
              <a:latin typeface="+mn-lt"/>
              <a:ea typeface="+mn-ea"/>
              <a:cs typeface="+mn-cs"/>
            </a:rPr>
            <a:t>はびきの）の建設に伴う借入金の償還が続いていることが挙げられます。</a:t>
          </a:r>
          <a:endParaRPr lang="en-US" altLang="ja-JP" sz="1250" baseline="0">
            <a:solidFill>
              <a:schemeClr val="dk1"/>
            </a:solidFill>
            <a:latin typeface="+mn-lt"/>
            <a:ea typeface="+mn-ea"/>
            <a:cs typeface="+mn-cs"/>
          </a:endParaRPr>
        </a:p>
        <a:p>
          <a:pPr rtl="0" fontAlgn="base"/>
          <a:r>
            <a:rPr lang="ja-JP" altLang="ja-JP" sz="1250" baseline="0">
              <a:solidFill>
                <a:schemeClr val="dk1"/>
              </a:solidFill>
              <a:latin typeface="+mn-lt"/>
              <a:ea typeface="+mn-ea"/>
              <a:cs typeface="+mn-cs"/>
            </a:rPr>
            <a:t>　</a:t>
          </a:r>
          <a:r>
            <a:rPr lang="ja-JP" altLang="en-US" sz="1250" baseline="0">
              <a:solidFill>
                <a:schemeClr val="dk1"/>
              </a:solidFill>
              <a:latin typeface="+mn-lt"/>
              <a:ea typeface="+mn-ea"/>
              <a:cs typeface="+mn-cs"/>
            </a:rPr>
            <a:t>公共施設の更新や長寿命化対策に留意しつつ</a:t>
          </a:r>
          <a:r>
            <a:rPr lang="ja-JP" altLang="ja-JP" sz="1250" baseline="0">
              <a:solidFill>
                <a:schemeClr val="dk1"/>
              </a:solidFill>
              <a:latin typeface="+mn-lt"/>
              <a:ea typeface="+mn-ea"/>
              <a:cs typeface="+mn-cs"/>
            </a:rPr>
            <a:t>、</a:t>
          </a:r>
          <a:r>
            <a:rPr lang="ja-JP" altLang="en-US" sz="1250" baseline="0">
              <a:solidFill>
                <a:schemeClr val="dk1"/>
              </a:solidFill>
              <a:latin typeface="+mn-lt"/>
              <a:ea typeface="+mn-ea"/>
              <a:cs typeface="+mn-cs"/>
            </a:rPr>
            <a:t>今後も</a:t>
          </a:r>
          <a:r>
            <a:rPr lang="ja-JP" altLang="ja-JP" sz="1250" baseline="0">
              <a:solidFill>
                <a:schemeClr val="dk1"/>
              </a:solidFill>
              <a:latin typeface="+mn-lt"/>
              <a:ea typeface="+mn-ea"/>
              <a:cs typeface="+mn-cs"/>
            </a:rPr>
            <a:t>地方債発行の適切な管理に努め</a:t>
          </a:r>
          <a:r>
            <a:rPr lang="ja-JP" altLang="en-US" sz="1250" baseline="0">
              <a:solidFill>
                <a:schemeClr val="dk1"/>
              </a:solidFill>
              <a:latin typeface="+mn-lt"/>
              <a:ea typeface="+mn-ea"/>
              <a:cs typeface="+mn-cs"/>
            </a:rPr>
            <a:t>てまいります。</a:t>
          </a:r>
          <a:endParaRPr lang="ja-JP" altLang="ja-JP" sz="125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117856</xdr:rowOff>
    </xdr:to>
    <xdr:cxnSp macro="">
      <xdr:nvCxnSpPr>
        <xdr:cNvPr id="374" name="直線コネクタ 373"/>
        <xdr:cNvCxnSpPr/>
      </xdr:nvCxnSpPr>
      <xdr:spPr>
        <a:xfrm flipV="1">
          <a:off x="3987800" y="134223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12716</xdr:rowOff>
    </xdr:from>
    <xdr:ext cx="762000" cy="259045"/>
    <xdr:sp macro="" textlink="">
      <xdr:nvSpPr>
        <xdr:cNvPr id="375"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78</xdr:row>
      <xdr:rowOff>127000</xdr:rowOff>
    </xdr:to>
    <xdr:cxnSp macro="">
      <xdr:nvCxnSpPr>
        <xdr:cNvPr id="377" name="直線コネクタ 376"/>
        <xdr:cNvCxnSpPr/>
      </xdr:nvCxnSpPr>
      <xdr:spPr>
        <a:xfrm flipV="1">
          <a:off x="3098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9" name="テキスト ボックス 378"/>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159004</xdr:rowOff>
    </xdr:to>
    <xdr:cxnSp macro="">
      <xdr:nvCxnSpPr>
        <xdr:cNvPr id="380" name="直線コネクタ 379"/>
        <xdr:cNvCxnSpPr/>
      </xdr:nvCxnSpPr>
      <xdr:spPr>
        <a:xfrm flipV="1">
          <a:off x="2209800" y="13500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2" name="テキスト ボックス 381"/>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140715</xdr:rowOff>
    </xdr:from>
    <xdr:to>
      <xdr:col>3</xdr:col>
      <xdr:colOff>142875</xdr:colOff>
      <xdr:row>78</xdr:row>
      <xdr:rowOff>159004</xdr:rowOff>
    </xdr:to>
    <xdr:cxnSp macro="">
      <xdr:nvCxnSpPr>
        <xdr:cNvPr id="383" name="直線コネクタ 382"/>
        <xdr:cNvCxnSpPr/>
      </xdr:nvCxnSpPr>
      <xdr:spPr>
        <a:xfrm>
          <a:off x="1320800" y="135138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5" name="テキスト ボックス 384"/>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7" name="テキスト ボックス 38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93" name="円/楕円 392"/>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94"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95" name="円/楕円 394"/>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96" name="テキスト ボックス 395"/>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7" name="円/楕円 396"/>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8" name="テキスト ボックス 397"/>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9" name="円/楕円 398"/>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400" name="テキスト ボックス 399"/>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401" name="円/楕円 400"/>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402" name="テキスト ボックス 401"/>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公債費以外に係る経常収支比率は、前年度と比べ</a:t>
          </a:r>
          <a:r>
            <a:rPr kumimoji="1" lang="en-US" altLang="ja-JP" sz="1300">
              <a:latin typeface="ＭＳ Ｐゴシック"/>
            </a:rPr>
            <a:t>0.3</a:t>
          </a:r>
          <a:r>
            <a:rPr kumimoji="1" lang="ja-JP" altLang="en-US" sz="1300">
              <a:latin typeface="ＭＳ Ｐゴシック"/>
            </a:rPr>
            <a:t>％増加し、平成</a:t>
          </a:r>
          <a:r>
            <a:rPr kumimoji="1" lang="en-US" altLang="ja-JP" sz="1300">
              <a:latin typeface="ＭＳ Ｐゴシック"/>
            </a:rPr>
            <a:t>23</a:t>
          </a:r>
          <a:r>
            <a:rPr kumimoji="1" lang="ja-JP" altLang="en-US" sz="1300">
              <a:latin typeface="ＭＳ Ｐゴシック"/>
            </a:rPr>
            <a:t>年度からの過去</a:t>
          </a:r>
          <a:r>
            <a:rPr kumimoji="1" lang="en-US" altLang="ja-JP" sz="1300">
              <a:latin typeface="ＭＳ Ｐゴシック"/>
            </a:rPr>
            <a:t>5</a:t>
          </a:r>
          <a:r>
            <a:rPr kumimoji="1" lang="ja-JP" altLang="en-US" sz="1300">
              <a:latin typeface="ＭＳ Ｐゴシック"/>
            </a:rPr>
            <a:t>年間でも最も高い数値となっています。これは、扶助費、補助費及び繰出金の支出が類似団体に比べて高い水準にあることが要因として考えられます。</a:t>
          </a:r>
          <a:endParaRPr kumimoji="1" lang="en-US" altLang="ja-JP" sz="1300">
            <a:latin typeface="ＭＳ Ｐゴシック"/>
          </a:endParaRPr>
        </a:p>
        <a:p>
          <a:r>
            <a:rPr kumimoji="1" lang="ja-JP" altLang="en-US" sz="1300">
              <a:latin typeface="ＭＳ Ｐゴシック"/>
            </a:rPr>
            <a:t>　今後も厳しい財政状況が予想されますが、</a:t>
          </a:r>
          <a:r>
            <a:rPr kumimoji="1" lang="ja-JP" altLang="ja-JP" sz="1300">
              <a:solidFill>
                <a:schemeClr val="dk1"/>
              </a:solidFill>
              <a:latin typeface="+mn-lt"/>
              <a:ea typeface="+mn-ea"/>
              <a:cs typeface="+mn-cs"/>
            </a:rPr>
            <a:t>近隣市や国の動向などをふまえ、引き</a:t>
          </a:r>
          <a:r>
            <a:rPr kumimoji="1" lang="ja-JP" altLang="en-US" sz="1300">
              <a:solidFill>
                <a:schemeClr val="dk1"/>
              </a:solidFill>
              <a:latin typeface="+mn-lt"/>
              <a:ea typeface="+mn-ea"/>
              <a:cs typeface="+mn-cs"/>
            </a:rPr>
            <a:t>続き適正な行政運営の確保に努めてまいります。</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78</xdr:row>
      <xdr:rowOff>58420</xdr:rowOff>
    </xdr:to>
    <xdr:cxnSp macro="">
      <xdr:nvCxnSpPr>
        <xdr:cNvPr id="433" name="直線コネクタ 432"/>
        <xdr:cNvCxnSpPr/>
      </xdr:nvCxnSpPr>
      <xdr:spPr>
        <a:xfrm>
          <a:off x="15671800" y="134178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44704</xdr:rowOff>
    </xdr:to>
    <xdr:cxnSp macro="">
      <xdr:nvCxnSpPr>
        <xdr:cNvPr id="436" name="直線コネクタ 435"/>
        <xdr:cNvCxnSpPr/>
      </xdr:nvCxnSpPr>
      <xdr:spPr>
        <a:xfrm>
          <a:off x="14782800" y="13317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77</xdr:row>
      <xdr:rowOff>170435</xdr:rowOff>
    </xdr:to>
    <xdr:cxnSp macro="">
      <xdr:nvCxnSpPr>
        <xdr:cNvPr id="439" name="直線コネクタ 438"/>
        <xdr:cNvCxnSpPr/>
      </xdr:nvCxnSpPr>
      <xdr:spPr>
        <a:xfrm flipV="1">
          <a:off x="13893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170435</xdr:rowOff>
    </xdr:to>
    <xdr:cxnSp macro="">
      <xdr:nvCxnSpPr>
        <xdr:cNvPr id="442" name="直線コネクタ 441"/>
        <xdr:cNvCxnSpPr/>
      </xdr:nvCxnSpPr>
      <xdr:spPr>
        <a:xfrm>
          <a:off x="13004800" y="1323492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2" name="円/楕円 451"/>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3"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54" name="円/楕円 453"/>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55" name="テキスト ボックス 454"/>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6" name="円/楕円 455"/>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7" name="テキスト ボックス 45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119635</xdr:rowOff>
    </xdr:from>
    <xdr:to>
      <xdr:col>20</xdr:col>
      <xdr:colOff>209550</xdr:colOff>
      <xdr:row>78</xdr:row>
      <xdr:rowOff>49785</xdr:rowOff>
    </xdr:to>
    <xdr:sp macro="" textlink="">
      <xdr:nvSpPr>
        <xdr:cNvPr id="458" name="円/楕円 457"/>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34562</xdr:rowOff>
    </xdr:from>
    <xdr:ext cx="762000" cy="259045"/>
    <xdr:sp macro="" textlink="">
      <xdr:nvSpPr>
        <xdr:cNvPr id="459" name="テキスト ボックス 458"/>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60" name="円/楕円 459"/>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61" name="テキスト ボックス 460"/>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大阪府羽曳野市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162346</xdr:rowOff>
    </xdr:from>
    <xdr:to>
      <xdr:col>4</xdr:col>
      <xdr:colOff>1117600</xdr:colOff>
      <xdr:row>17</xdr:row>
      <xdr:rowOff>103106</xdr:rowOff>
    </xdr:to>
    <xdr:cxnSp macro="">
      <xdr:nvCxnSpPr>
        <xdr:cNvPr id="52" name="直線コネクタ 51"/>
        <xdr:cNvCxnSpPr/>
      </xdr:nvCxnSpPr>
      <xdr:spPr bwMode="auto">
        <a:xfrm flipV="1">
          <a:off x="5003800" y="2953171"/>
          <a:ext cx="6477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103106</xdr:rowOff>
    </xdr:from>
    <xdr:to>
      <xdr:col>4</xdr:col>
      <xdr:colOff>469900</xdr:colOff>
      <xdr:row>17</xdr:row>
      <xdr:rowOff>136253</xdr:rowOff>
    </xdr:to>
    <xdr:cxnSp macro="">
      <xdr:nvCxnSpPr>
        <xdr:cNvPr id="55" name="直線コネクタ 54"/>
        <xdr:cNvCxnSpPr/>
      </xdr:nvCxnSpPr>
      <xdr:spPr bwMode="auto">
        <a:xfrm flipV="1">
          <a:off x="4305300" y="3065381"/>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59025</xdr:rowOff>
    </xdr:from>
    <xdr:ext cx="736600" cy="259045"/>
    <xdr:sp macro="" textlink="">
      <xdr:nvSpPr>
        <xdr:cNvPr id="57" name="テキスト ボックス 56"/>
        <xdr:cNvSpPr txBox="1"/>
      </xdr:nvSpPr>
      <xdr:spPr>
        <a:xfrm>
          <a:off x="4622800" y="250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108592</xdr:rowOff>
    </xdr:from>
    <xdr:to>
      <xdr:col>3</xdr:col>
      <xdr:colOff>904875</xdr:colOff>
      <xdr:row>17</xdr:row>
      <xdr:rowOff>136253</xdr:rowOff>
    </xdr:to>
    <xdr:cxnSp macro="">
      <xdr:nvCxnSpPr>
        <xdr:cNvPr id="58" name="直線コネクタ 57"/>
        <xdr:cNvCxnSpPr/>
      </xdr:nvCxnSpPr>
      <xdr:spPr bwMode="auto">
        <a:xfrm>
          <a:off x="3606800" y="3070867"/>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58529</xdr:rowOff>
    </xdr:from>
    <xdr:to>
      <xdr:col>3</xdr:col>
      <xdr:colOff>206375</xdr:colOff>
      <xdr:row>17</xdr:row>
      <xdr:rowOff>108592</xdr:rowOff>
    </xdr:to>
    <xdr:cxnSp macro="">
      <xdr:nvCxnSpPr>
        <xdr:cNvPr id="61" name="直線コネクタ 60"/>
        <xdr:cNvCxnSpPr/>
      </xdr:nvCxnSpPr>
      <xdr:spPr bwMode="auto">
        <a:xfrm>
          <a:off x="2908300" y="3020804"/>
          <a:ext cx="6985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111546</xdr:rowOff>
    </xdr:from>
    <xdr:to>
      <xdr:col>5</xdr:col>
      <xdr:colOff>34925</xdr:colOff>
      <xdr:row>17</xdr:row>
      <xdr:rowOff>41696</xdr:rowOff>
    </xdr:to>
    <xdr:sp macro="" textlink="">
      <xdr:nvSpPr>
        <xdr:cNvPr id="71" name="円/楕円 70"/>
        <xdr:cNvSpPr/>
      </xdr:nvSpPr>
      <xdr:spPr bwMode="auto">
        <a:xfrm>
          <a:off x="5600700" y="290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83623</xdr:rowOff>
    </xdr:from>
    <xdr:ext cx="762000" cy="259045"/>
    <xdr:sp macro="" textlink="">
      <xdr:nvSpPr>
        <xdr:cNvPr id="72" name="人口1人当たり決算額の推移該当値テキスト130"/>
        <xdr:cNvSpPr txBox="1"/>
      </xdr:nvSpPr>
      <xdr:spPr>
        <a:xfrm>
          <a:off x="5740400" y="287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52306</xdr:rowOff>
    </xdr:from>
    <xdr:to>
      <xdr:col>4</xdr:col>
      <xdr:colOff>520700</xdr:colOff>
      <xdr:row>17</xdr:row>
      <xdr:rowOff>153906</xdr:rowOff>
    </xdr:to>
    <xdr:sp macro="" textlink="">
      <xdr:nvSpPr>
        <xdr:cNvPr id="73" name="円/楕円 72"/>
        <xdr:cNvSpPr/>
      </xdr:nvSpPr>
      <xdr:spPr bwMode="auto">
        <a:xfrm>
          <a:off x="4953000" y="301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138683</xdr:rowOff>
    </xdr:from>
    <xdr:ext cx="736600" cy="259045"/>
    <xdr:sp macro="" textlink="">
      <xdr:nvSpPr>
        <xdr:cNvPr id="74" name="テキスト ボックス 73"/>
        <xdr:cNvSpPr txBox="1"/>
      </xdr:nvSpPr>
      <xdr:spPr>
        <a:xfrm>
          <a:off x="4622800" y="3100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85453</xdr:rowOff>
    </xdr:from>
    <xdr:to>
      <xdr:col>3</xdr:col>
      <xdr:colOff>955675</xdr:colOff>
      <xdr:row>18</xdr:row>
      <xdr:rowOff>15603</xdr:rowOff>
    </xdr:to>
    <xdr:sp macro="" textlink="">
      <xdr:nvSpPr>
        <xdr:cNvPr id="75" name="円/楕円 74"/>
        <xdr:cNvSpPr/>
      </xdr:nvSpPr>
      <xdr:spPr bwMode="auto">
        <a:xfrm>
          <a:off x="4254500" y="304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380</xdr:rowOff>
    </xdr:from>
    <xdr:ext cx="762000" cy="259045"/>
    <xdr:sp macro="" textlink="">
      <xdr:nvSpPr>
        <xdr:cNvPr id="76" name="テキスト ボックス 75"/>
        <xdr:cNvSpPr txBox="1"/>
      </xdr:nvSpPr>
      <xdr:spPr>
        <a:xfrm>
          <a:off x="3924300" y="313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57792</xdr:rowOff>
    </xdr:from>
    <xdr:to>
      <xdr:col>3</xdr:col>
      <xdr:colOff>257175</xdr:colOff>
      <xdr:row>17</xdr:row>
      <xdr:rowOff>159392</xdr:rowOff>
    </xdr:to>
    <xdr:sp macro="" textlink="">
      <xdr:nvSpPr>
        <xdr:cNvPr id="77" name="円/楕円 76"/>
        <xdr:cNvSpPr/>
      </xdr:nvSpPr>
      <xdr:spPr bwMode="auto">
        <a:xfrm>
          <a:off x="3556000" y="302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144169</xdr:rowOff>
    </xdr:from>
    <xdr:ext cx="762000" cy="259045"/>
    <xdr:sp macro="" textlink="">
      <xdr:nvSpPr>
        <xdr:cNvPr id="78" name="テキスト ボックス 77"/>
        <xdr:cNvSpPr txBox="1"/>
      </xdr:nvSpPr>
      <xdr:spPr>
        <a:xfrm>
          <a:off x="3225800" y="310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7729</xdr:rowOff>
    </xdr:from>
    <xdr:to>
      <xdr:col>2</xdr:col>
      <xdr:colOff>692150</xdr:colOff>
      <xdr:row>17</xdr:row>
      <xdr:rowOff>109329</xdr:rowOff>
    </xdr:to>
    <xdr:sp macro="" textlink="">
      <xdr:nvSpPr>
        <xdr:cNvPr id="79" name="円/楕円 78"/>
        <xdr:cNvSpPr/>
      </xdr:nvSpPr>
      <xdr:spPr bwMode="auto">
        <a:xfrm>
          <a:off x="2857500" y="297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94106</xdr:rowOff>
    </xdr:from>
    <xdr:ext cx="762000" cy="259045"/>
    <xdr:sp macro="" textlink="">
      <xdr:nvSpPr>
        <xdr:cNvPr id="80" name="テキスト ボックス 79"/>
        <xdr:cNvSpPr txBox="1"/>
      </xdr:nvSpPr>
      <xdr:spPr>
        <a:xfrm>
          <a:off x="2527300" y="305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339103</xdr:rowOff>
    </xdr:from>
    <xdr:to>
      <xdr:col>4</xdr:col>
      <xdr:colOff>1117600</xdr:colOff>
      <xdr:row>36</xdr:row>
      <xdr:rowOff>20320</xdr:rowOff>
    </xdr:to>
    <xdr:cxnSp macro="">
      <xdr:nvCxnSpPr>
        <xdr:cNvPr id="114" name="直線コネクタ 113"/>
        <xdr:cNvCxnSpPr/>
      </xdr:nvCxnSpPr>
      <xdr:spPr bwMode="auto">
        <a:xfrm flipV="1">
          <a:off x="5003800" y="6949453"/>
          <a:ext cx="6477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19207</xdr:rowOff>
    </xdr:from>
    <xdr:ext cx="762000" cy="259045"/>
    <xdr:sp macro="" textlink="">
      <xdr:nvSpPr>
        <xdr:cNvPr id="115" name="人口1人当たり決算額の推移平均値テキスト445"/>
        <xdr:cNvSpPr txBox="1"/>
      </xdr:nvSpPr>
      <xdr:spPr>
        <a:xfrm>
          <a:off x="5740400" y="7143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296316</xdr:rowOff>
    </xdr:from>
    <xdr:to>
      <xdr:col>4</xdr:col>
      <xdr:colOff>469900</xdr:colOff>
      <xdr:row>36</xdr:row>
      <xdr:rowOff>20320</xdr:rowOff>
    </xdr:to>
    <xdr:cxnSp macro="">
      <xdr:nvCxnSpPr>
        <xdr:cNvPr id="117" name="直線コネクタ 116"/>
        <xdr:cNvCxnSpPr/>
      </xdr:nvCxnSpPr>
      <xdr:spPr bwMode="auto">
        <a:xfrm>
          <a:off x="4305300" y="6906666"/>
          <a:ext cx="698500" cy="6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22141</xdr:rowOff>
    </xdr:from>
    <xdr:ext cx="736600" cy="259045"/>
    <xdr:sp macro="" textlink="">
      <xdr:nvSpPr>
        <xdr:cNvPr id="119" name="テキスト ボックス 118"/>
        <xdr:cNvSpPr txBox="1"/>
      </xdr:nvSpPr>
      <xdr:spPr>
        <a:xfrm>
          <a:off x="4622800" y="71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266484</xdr:rowOff>
    </xdr:from>
    <xdr:to>
      <xdr:col>3</xdr:col>
      <xdr:colOff>904875</xdr:colOff>
      <xdr:row>35</xdr:row>
      <xdr:rowOff>296316</xdr:rowOff>
    </xdr:to>
    <xdr:cxnSp macro="">
      <xdr:nvCxnSpPr>
        <xdr:cNvPr id="120" name="直線コネクタ 119"/>
        <xdr:cNvCxnSpPr/>
      </xdr:nvCxnSpPr>
      <xdr:spPr bwMode="auto">
        <a:xfrm>
          <a:off x="3606800" y="6876834"/>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119981</xdr:rowOff>
    </xdr:from>
    <xdr:ext cx="762000" cy="259045"/>
    <xdr:sp macro="" textlink="">
      <xdr:nvSpPr>
        <xdr:cNvPr id="122" name="テキスト ボックス 121"/>
        <xdr:cNvSpPr txBox="1"/>
      </xdr:nvSpPr>
      <xdr:spPr>
        <a:xfrm>
          <a:off x="3924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266484</xdr:rowOff>
    </xdr:from>
    <xdr:to>
      <xdr:col>3</xdr:col>
      <xdr:colOff>206375</xdr:colOff>
      <xdr:row>35</xdr:row>
      <xdr:rowOff>281419</xdr:rowOff>
    </xdr:to>
    <xdr:cxnSp macro="">
      <xdr:nvCxnSpPr>
        <xdr:cNvPr id="123" name="直線コネクタ 122"/>
        <xdr:cNvCxnSpPr/>
      </xdr:nvCxnSpPr>
      <xdr:spPr bwMode="auto">
        <a:xfrm flipV="1">
          <a:off x="2908300" y="6876834"/>
          <a:ext cx="6985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85120</xdr:rowOff>
    </xdr:from>
    <xdr:ext cx="762000" cy="259045"/>
    <xdr:sp macro="" textlink="">
      <xdr:nvSpPr>
        <xdr:cNvPr id="125" name="テキスト ボックス 124"/>
        <xdr:cNvSpPr txBox="1"/>
      </xdr:nvSpPr>
      <xdr:spPr>
        <a:xfrm>
          <a:off x="32258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32199</xdr:rowOff>
    </xdr:from>
    <xdr:ext cx="762000" cy="259045"/>
    <xdr:sp macro="" textlink="">
      <xdr:nvSpPr>
        <xdr:cNvPr id="127" name="テキスト ボックス 126"/>
        <xdr:cNvSpPr txBox="1"/>
      </xdr:nvSpPr>
      <xdr:spPr>
        <a:xfrm>
          <a:off x="2527300" y="69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288303</xdr:rowOff>
    </xdr:from>
    <xdr:to>
      <xdr:col>5</xdr:col>
      <xdr:colOff>34925</xdr:colOff>
      <xdr:row>36</xdr:row>
      <xdr:rowOff>47003</xdr:rowOff>
    </xdr:to>
    <xdr:sp macro="" textlink="">
      <xdr:nvSpPr>
        <xdr:cNvPr id="133" name="円/楕円 132"/>
        <xdr:cNvSpPr/>
      </xdr:nvSpPr>
      <xdr:spPr bwMode="auto">
        <a:xfrm>
          <a:off x="5600700" y="689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133380</xdr:rowOff>
    </xdr:from>
    <xdr:ext cx="762000" cy="259045"/>
    <xdr:sp macro="" textlink="">
      <xdr:nvSpPr>
        <xdr:cNvPr id="134" name="人口1人当たり決算額の推移該当値テキスト445"/>
        <xdr:cNvSpPr txBox="1"/>
      </xdr:nvSpPr>
      <xdr:spPr>
        <a:xfrm>
          <a:off x="5740400" y="674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312420</xdr:rowOff>
    </xdr:from>
    <xdr:to>
      <xdr:col>4</xdr:col>
      <xdr:colOff>520700</xdr:colOff>
      <xdr:row>36</xdr:row>
      <xdr:rowOff>71120</xdr:rowOff>
    </xdr:to>
    <xdr:sp macro="" textlink="">
      <xdr:nvSpPr>
        <xdr:cNvPr id="135" name="円/楕円 134"/>
        <xdr:cNvSpPr/>
      </xdr:nvSpPr>
      <xdr:spPr bwMode="auto">
        <a:xfrm>
          <a:off x="4953000" y="692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81297</xdr:rowOff>
    </xdr:from>
    <xdr:ext cx="736600" cy="259045"/>
    <xdr:sp macro="" textlink="">
      <xdr:nvSpPr>
        <xdr:cNvPr id="136" name="テキスト ボックス 135"/>
        <xdr:cNvSpPr txBox="1"/>
      </xdr:nvSpPr>
      <xdr:spPr>
        <a:xfrm>
          <a:off x="4622800" y="6691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245516</xdr:rowOff>
    </xdr:from>
    <xdr:to>
      <xdr:col>3</xdr:col>
      <xdr:colOff>955675</xdr:colOff>
      <xdr:row>36</xdr:row>
      <xdr:rowOff>4216</xdr:rowOff>
    </xdr:to>
    <xdr:sp macro="" textlink="">
      <xdr:nvSpPr>
        <xdr:cNvPr id="137" name="円/楕円 136"/>
        <xdr:cNvSpPr/>
      </xdr:nvSpPr>
      <xdr:spPr bwMode="auto">
        <a:xfrm>
          <a:off x="4254500" y="685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14393</xdr:rowOff>
    </xdr:from>
    <xdr:ext cx="762000" cy="259045"/>
    <xdr:sp macro="" textlink="">
      <xdr:nvSpPr>
        <xdr:cNvPr id="138" name="テキスト ボックス 137"/>
        <xdr:cNvSpPr txBox="1"/>
      </xdr:nvSpPr>
      <xdr:spPr>
        <a:xfrm>
          <a:off x="3924300" y="66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215684</xdr:rowOff>
    </xdr:from>
    <xdr:to>
      <xdr:col>3</xdr:col>
      <xdr:colOff>257175</xdr:colOff>
      <xdr:row>35</xdr:row>
      <xdr:rowOff>317284</xdr:rowOff>
    </xdr:to>
    <xdr:sp macro="" textlink="">
      <xdr:nvSpPr>
        <xdr:cNvPr id="139" name="円/楕円 138"/>
        <xdr:cNvSpPr/>
      </xdr:nvSpPr>
      <xdr:spPr bwMode="auto">
        <a:xfrm>
          <a:off x="3556000" y="682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327461</xdr:rowOff>
    </xdr:from>
    <xdr:ext cx="762000" cy="259045"/>
    <xdr:sp macro="" textlink="">
      <xdr:nvSpPr>
        <xdr:cNvPr id="140" name="テキスト ボックス 139"/>
        <xdr:cNvSpPr txBox="1"/>
      </xdr:nvSpPr>
      <xdr:spPr>
        <a:xfrm>
          <a:off x="3225800" y="659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230619</xdr:rowOff>
    </xdr:from>
    <xdr:to>
      <xdr:col>2</xdr:col>
      <xdr:colOff>692150</xdr:colOff>
      <xdr:row>35</xdr:row>
      <xdr:rowOff>332219</xdr:rowOff>
    </xdr:to>
    <xdr:sp macro="" textlink="">
      <xdr:nvSpPr>
        <xdr:cNvPr id="141" name="円/楕円 140"/>
        <xdr:cNvSpPr/>
      </xdr:nvSpPr>
      <xdr:spPr bwMode="auto">
        <a:xfrm>
          <a:off x="2857500" y="684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342396</xdr:rowOff>
    </xdr:from>
    <xdr:ext cx="762000" cy="259045"/>
    <xdr:sp macro="" textlink="">
      <xdr:nvSpPr>
        <xdr:cNvPr id="142" name="テキスト ボックス 141"/>
        <xdr:cNvSpPr txBox="1"/>
      </xdr:nvSpPr>
      <xdr:spPr>
        <a:xfrm>
          <a:off x="2527300" y="660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114,146
113,310
26.45
39,810,637
39,164,212
597,269
23,638,104
41,886,533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36667</xdr:rowOff>
    </xdr:from>
    <xdr:to>
      <xdr:col>6</xdr:col>
      <xdr:colOff>511175</xdr:colOff>
      <xdr:row>37</xdr:row>
      <xdr:rowOff>117036</xdr:rowOff>
    </xdr:to>
    <xdr:cxnSp macro="">
      <xdr:nvCxnSpPr>
        <xdr:cNvPr id="63" name="直線コネクタ 62"/>
        <xdr:cNvCxnSpPr/>
      </xdr:nvCxnSpPr>
      <xdr:spPr>
        <a:xfrm flipV="1">
          <a:off x="3797300" y="6380317"/>
          <a:ext cx="8382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117036</xdr:rowOff>
    </xdr:from>
    <xdr:to>
      <xdr:col>5</xdr:col>
      <xdr:colOff>358775</xdr:colOff>
      <xdr:row>38</xdr:row>
      <xdr:rowOff>3650</xdr:rowOff>
    </xdr:to>
    <xdr:cxnSp macro="">
      <xdr:nvCxnSpPr>
        <xdr:cNvPr id="66" name="直線コネクタ 65"/>
        <xdr:cNvCxnSpPr/>
      </xdr:nvCxnSpPr>
      <xdr:spPr>
        <a:xfrm flipV="1">
          <a:off x="2908300" y="6460686"/>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77672</xdr:rowOff>
    </xdr:from>
    <xdr:ext cx="534377" cy="259045"/>
    <xdr:sp macro="" textlink="">
      <xdr:nvSpPr>
        <xdr:cNvPr id="68" name="テキスト ボックス 67"/>
        <xdr:cNvSpPr txBox="1"/>
      </xdr:nvSpPr>
      <xdr:spPr>
        <a:xfrm>
          <a:off x="3530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8157</xdr:rowOff>
    </xdr:from>
    <xdr:to>
      <xdr:col>4</xdr:col>
      <xdr:colOff>155575</xdr:colOff>
      <xdr:row>38</xdr:row>
      <xdr:rowOff>3650</xdr:rowOff>
    </xdr:to>
    <xdr:cxnSp macro="">
      <xdr:nvCxnSpPr>
        <xdr:cNvPr id="69" name="直線コネクタ 68"/>
        <xdr:cNvCxnSpPr/>
      </xdr:nvCxnSpPr>
      <xdr:spPr>
        <a:xfrm>
          <a:off x="2019300" y="6351807"/>
          <a:ext cx="889000" cy="16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95928</xdr:rowOff>
    </xdr:from>
    <xdr:ext cx="534377" cy="259045"/>
    <xdr:sp macro="" textlink="">
      <xdr:nvSpPr>
        <xdr:cNvPr id="71" name="テキスト ボックス 70"/>
        <xdr:cNvSpPr txBox="1"/>
      </xdr:nvSpPr>
      <xdr:spPr>
        <a:xfrm>
          <a:off x="2641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8157</xdr:rowOff>
    </xdr:from>
    <xdr:to>
      <xdr:col>2</xdr:col>
      <xdr:colOff>638175</xdr:colOff>
      <xdr:row>37</xdr:row>
      <xdr:rowOff>66777</xdr:rowOff>
    </xdr:to>
    <xdr:cxnSp macro="">
      <xdr:nvCxnSpPr>
        <xdr:cNvPr id="72" name="直線コネクタ 71"/>
        <xdr:cNvCxnSpPr/>
      </xdr:nvCxnSpPr>
      <xdr:spPr>
        <a:xfrm flipV="1">
          <a:off x="1130300" y="6351807"/>
          <a:ext cx="8890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209</xdr:rowOff>
    </xdr:from>
    <xdr:ext cx="534377" cy="259045"/>
    <xdr:sp macro="" textlink="">
      <xdr:nvSpPr>
        <xdr:cNvPr id="74" name="テキスト ボックス 73"/>
        <xdr:cNvSpPr txBox="1"/>
      </xdr:nvSpPr>
      <xdr:spPr>
        <a:xfrm>
          <a:off x="1752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157317</xdr:rowOff>
    </xdr:from>
    <xdr:to>
      <xdr:col>6</xdr:col>
      <xdr:colOff>561975</xdr:colOff>
      <xdr:row>37</xdr:row>
      <xdr:rowOff>87467</xdr:rowOff>
    </xdr:to>
    <xdr:sp macro="" textlink="">
      <xdr:nvSpPr>
        <xdr:cNvPr id="82" name="円/楕円 81"/>
        <xdr:cNvSpPr/>
      </xdr:nvSpPr>
      <xdr:spPr>
        <a:xfrm>
          <a:off x="45847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135744</xdr:rowOff>
    </xdr:from>
    <xdr:ext cx="534377" cy="259045"/>
    <xdr:sp macro="" textlink="">
      <xdr:nvSpPr>
        <xdr:cNvPr id="83" name="人件費該当値テキスト"/>
        <xdr:cNvSpPr txBox="1"/>
      </xdr:nvSpPr>
      <xdr:spPr>
        <a:xfrm>
          <a:off x="4686300" y="63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66236</xdr:rowOff>
    </xdr:from>
    <xdr:to>
      <xdr:col>5</xdr:col>
      <xdr:colOff>409575</xdr:colOff>
      <xdr:row>37</xdr:row>
      <xdr:rowOff>167836</xdr:rowOff>
    </xdr:to>
    <xdr:sp macro="" textlink="">
      <xdr:nvSpPr>
        <xdr:cNvPr id="84" name="円/楕円 83"/>
        <xdr:cNvSpPr/>
      </xdr:nvSpPr>
      <xdr:spPr>
        <a:xfrm>
          <a:off x="3746500" y="64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158963</xdr:rowOff>
    </xdr:from>
    <xdr:ext cx="534377" cy="259045"/>
    <xdr:sp macro="" textlink="">
      <xdr:nvSpPr>
        <xdr:cNvPr id="85" name="テキスト ボックス 84"/>
        <xdr:cNvSpPr txBox="1"/>
      </xdr:nvSpPr>
      <xdr:spPr>
        <a:xfrm>
          <a:off x="3530111" y="65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124300</xdr:rowOff>
    </xdr:from>
    <xdr:to>
      <xdr:col>4</xdr:col>
      <xdr:colOff>206375</xdr:colOff>
      <xdr:row>38</xdr:row>
      <xdr:rowOff>54450</xdr:rowOff>
    </xdr:to>
    <xdr:sp macro="" textlink="">
      <xdr:nvSpPr>
        <xdr:cNvPr id="86" name="円/楕円 85"/>
        <xdr:cNvSpPr/>
      </xdr:nvSpPr>
      <xdr:spPr>
        <a:xfrm>
          <a:off x="2857500" y="64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45577</xdr:rowOff>
    </xdr:from>
    <xdr:ext cx="534377" cy="259045"/>
    <xdr:sp macro="" textlink="">
      <xdr:nvSpPr>
        <xdr:cNvPr id="87" name="テキスト ボックス 86"/>
        <xdr:cNvSpPr txBox="1"/>
      </xdr:nvSpPr>
      <xdr:spPr>
        <a:xfrm>
          <a:off x="2641111" y="65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128807</xdr:rowOff>
    </xdr:from>
    <xdr:to>
      <xdr:col>3</xdr:col>
      <xdr:colOff>3175</xdr:colOff>
      <xdr:row>37</xdr:row>
      <xdr:rowOff>58957</xdr:rowOff>
    </xdr:to>
    <xdr:sp macro="" textlink="">
      <xdr:nvSpPr>
        <xdr:cNvPr id="88" name="円/楕円 87"/>
        <xdr:cNvSpPr/>
      </xdr:nvSpPr>
      <xdr:spPr>
        <a:xfrm>
          <a:off x="1968500" y="63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50084</xdr:rowOff>
    </xdr:from>
    <xdr:ext cx="534377" cy="259045"/>
    <xdr:sp macro="" textlink="">
      <xdr:nvSpPr>
        <xdr:cNvPr id="89" name="テキスト ボックス 88"/>
        <xdr:cNvSpPr txBox="1"/>
      </xdr:nvSpPr>
      <xdr:spPr>
        <a:xfrm>
          <a:off x="1752111" y="63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15977</xdr:rowOff>
    </xdr:from>
    <xdr:to>
      <xdr:col>1</xdr:col>
      <xdr:colOff>485775</xdr:colOff>
      <xdr:row>37</xdr:row>
      <xdr:rowOff>117577</xdr:rowOff>
    </xdr:to>
    <xdr:sp macro="" textlink="">
      <xdr:nvSpPr>
        <xdr:cNvPr id="90" name="円/楕円 89"/>
        <xdr:cNvSpPr/>
      </xdr:nvSpPr>
      <xdr:spPr>
        <a:xfrm>
          <a:off x="1079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108704</xdr:rowOff>
    </xdr:from>
    <xdr:ext cx="534377" cy="259045"/>
    <xdr:sp macro="" textlink="">
      <xdr:nvSpPr>
        <xdr:cNvPr id="91" name="テキスト ボックス 90"/>
        <xdr:cNvSpPr txBox="1"/>
      </xdr:nvSpPr>
      <xdr:spPr>
        <a:xfrm>
          <a:off x="863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31306</xdr:rowOff>
    </xdr:from>
    <xdr:to>
      <xdr:col>6</xdr:col>
      <xdr:colOff>511175</xdr:colOff>
      <xdr:row>57</xdr:row>
      <xdr:rowOff>130784</xdr:rowOff>
    </xdr:to>
    <xdr:cxnSp macro="">
      <xdr:nvCxnSpPr>
        <xdr:cNvPr id="121" name="直線コネクタ 120"/>
        <xdr:cNvCxnSpPr/>
      </xdr:nvCxnSpPr>
      <xdr:spPr>
        <a:xfrm flipV="1">
          <a:off x="3797300" y="9803956"/>
          <a:ext cx="838200" cy="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130784</xdr:rowOff>
    </xdr:from>
    <xdr:to>
      <xdr:col>5</xdr:col>
      <xdr:colOff>358775</xdr:colOff>
      <xdr:row>57</xdr:row>
      <xdr:rowOff>146939</xdr:rowOff>
    </xdr:to>
    <xdr:cxnSp macro="">
      <xdr:nvCxnSpPr>
        <xdr:cNvPr id="124" name="直線コネクタ 123"/>
        <xdr:cNvCxnSpPr/>
      </xdr:nvCxnSpPr>
      <xdr:spPr>
        <a:xfrm flipV="1">
          <a:off x="2908300" y="9903434"/>
          <a:ext cx="8890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146939</xdr:rowOff>
    </xdr:from>
    <xdr:to>
      <xdr:col>4</xdr:col>
      <xdr:colOff>155575</xdr:colOff>
      <xdr:row>57</xdr:row>
      <xdr:rowOff>168237</xdr:rowOff>
    </xdr:to>
    <xdr:cxnSp macro="">
      <xdr:nvCxnSpPr>
        <xdr:cNvPr id="127" name="直線コネクタ 126"/>
        <xdr:cNvCxnSpPr/>
      </xdr:nvCxnSpPr>
      <xdr:spPr>
        <a:xfrm flipV="1">
          <a:off x="2019300" y="9919589"/>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141529</xdr:rowOff>
    </xdr:from>
    <xdr:to>
      <xdr:col>2</xdr:col>
      <xdr:colOff>638175</xdr:colOff>
      <xdr:row>57</xdr:row>
      <xdr:rowOff>168237</xdr:rowOff>
    </xdr:to>
    <xdr:cxnSp macro="">
      <xdr:nvCxnSpPr>
        <xdr:cNvPr id="130" name="直線コネクタ 129"/>
        <xdr:cNvCxnSpPr/>
      </xdr:nvCxnSpPr>
      <xdr:spPr>
        <a:xfrm>
          <a:off x="1130300" y="9914179"/>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151956</xdr:rowOff>
    </xdr:from>
    <xdr:to>
      <xdr:col>6</xdr:col>
      <xdr:colOff>561975</xdr:colOff>
      <xdr:row>57</xdr:row>
      <xdr:rowOff>82106</xdr:rowOff>
    </xdr:to>
    <xdr:sp macro="" textlink="">
      <xdr:nvSpPr>
        <xdr:cNvPr id="140" name="円/楕円 139"/>
        <xdr:cNvSpPr/>
      </xdr:nvSpPr>
      <xdr:spPr>
        <a:xfrm>
          <a:off x="4584700" y="97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66883</xdr:rowOff>
    </xdr:from>
    <xdr:ext cx="534377" cy="259045"/>
    <xdr:sp macro="" textlink="">
      <xdr:nvSpPr>
        <xdr:cNvPr id="141" name="物件費該当値テキスト"/>
        <xdr:cNvSpPr txBox="1"/>
      </xdr:nvSpPr>
      <xdr:spPr>
        <a:xfrm>
          <a:off x="4686300" y="96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79984</xdr:rowOff>
    </xdr:from>
    <xdr:to>
      <xdr:col>5</xdr:col>
      <xdr:colOff>409575</xdr:colOff>
      <xdr:row>58</xdr:row>
      <xdr:rowOff>10134</xdr:rowOff>
    </xdr:to>
    <xdr:sp macro="" textlink="">
      <xdr:nvSpPr>
        <xdr:cNvPr id="142" name="円/楕円 141"/>
        <xdr:cNvSpPr/>
      </xdr:nvSpPr>
      <xdr:spPr>
        <a:xfrm>
          <a:off x="3746500" y="98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1261</xdr:rowOff>
    </xdr:from>
    <xdr:ext cx="534377" cy="259045"/>
    <xdr:sp macro="" textlink="">
      <xdr:nvSpPr>
        <xdr:cNvPr id="143" name="テキスト ボックス 142"/>
        <xdr:cNvSpPr txBox="1"/>
      </xdr:nvSpPr>
      <xdr:spPr>
        <a:xfrm>
          <a:off x="3530111" y="99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96139</xdr:rowOff>
    </xdr:from>
    <xdr:to>
      <xdr:col>4</xdr:col>
      <xdr:colOff>206375</xdr:colOff>
      <xdr:row>58</xdr:row>
      <xdr:rowOff>26289</xdr:rowOff>
    </xdr:to>
    <xdr:sp macro="" textlink="">
      <xdr:nvSpPr>
        <xdr:cNvPr id="144" name="円/楕円 143"/>
        <xdr:cNvSpPr/>
      </xdr:nvSpPr>
      <xdr:spPr>
        <a:xfrm>
          <a:off x="2857500" y="98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17416</xdr:rowOff>
    </xdr:from>
    <xdr:ext cx="534377" cy="259045"/>
    <xdr:sp macro="" textlink="">
      <xdr:nvSpPr>
        <xdr:cNvPr id="145" name="テキスト ボックス 144"/>
        <xdr:cNvSpPr txBox="1"/>
      </xdr:nvSpPr>
      <xdr:spPr>
        <a:xfrm>
          <a:off x="2641111" y="99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117437</xdr:rowOff>
    </xdr:from>
    <xdr:to>
      <xdr:col>3</xdr:col>
      <xdr:colOff>3175</xdr:colOff>
      <xdr:row>58</xdr:row>
      <xdr:rowOff>47587</xdr:rowOff>
    </xdr:to>
    <xdr:sp macro="" textlink="">
      <xdr:nvSpPr>
        <xdr:cNvPr id="146" name="円/楕円 145"/>
        <xdr:cNvSpPr/>
      </xdr:nvSpPr>
      <xdr:spPr>
        <a:xfrm>
          <a:off x="1968500" y="98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38714</xdr:rowOff>
    </xdr:from>
    <xdr:ext cx="534377" cy="259045"/>
    <xdr:sp macro="" textlink="">
      <xdr:nvSpPr>
        <xdr:cNvPr id="147" name="テキスト ボックス 146"/>
        <xdr:cNvSpPr txBox="1"/>
      </xdr:nvSpPr>
      <xdr:spPr>
        <a:xfrm>
          <a:off x="1752111" y="99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90729</xdr:rowOff>
    </xdr:from>
    <xdr:to>
      <xdr:col>1</xdr:col>
      <xdr:colOff>485775</xdr:colOff>
      <xdr:row>58</xdr:row>
      <xdr:rowOff>20879</xdr:rowOff>
    </xdr:to>
    <xdr:sp macro="" textlink="">
      <xdr:nvSpPr>
        <xdr:cNvPr id="148" name="円/楕円 147"/>
        <xdr:cNvSpPr/>
      </xdr:nvSpPr>
      <xdr:spPr>
        <a:xfrm>
          <a:off x="1079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12006</xdr:rowOff>
    </xdr:from>
    <xdr:ext cx="534377" cy="259045"/>
    <xdr:sp macro="" textlink="">
      <xdr:nvSpPr>
        <xdr:cNvPr id="149" name="テキスト ボックス 148"/>
        <xdr:cNvSpPr txBox="1"/>
      </xdr:nvSpPr>
      <xdr:spPr>
        <a:xfrm>
          <a:off x="863111" y="99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89898</xdr:rowOff>
    </xdr:from>
    <xdr:to>
      <xdr:col>6</xdr:col>
      <xdr:colOff>511175</xdr:colOff>
      <xdr:row>78</xdr:row>
      <xdr:rowOff>134148</xdr:rowOff>
    </xdr:to>
    <xdr:cxnSp macro="">
      <xdr:nvCxnSpPr>
        <xdr:cNvPr id="180" name="直線コネクタ 179"/>
        <xdr:cNvCxnSpPr/>
      </xdr:nvCxnSpPr>
      <xdr:spPr>
        <a:xfrm flipV="1">
          <a:off x="3797300" y="13462998"/>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134148</xdr:rowOff>
    </xdr:from>
    <xdr:to>
      <xdr:col>5</xdr:col>
      <xdr:colOff>358775</xdr:colOff>
      <xdr:row>78</xdr:row>
      <xdr:rowOff>151293</xdr:rowOff>
    </xdr:to>
    <xdr:cxnSp macro="">
      <xdr:nvCxnSpPr>
        <xdr:cNvPr id="183" name="直線コネクタ 182"/>
        <xdr:cNvCxnSpPr/>
      </xdr:nvCxnSpPr>
      <xdr:spPr>
        <a:xfrm flipV="1">
          <a:off x="2908300" y="1350724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140517</xdr:rowOff>
    </xdr:from>
    <xdr:to>
      <xdr:col>4</xdr:col>
      <xdr:colOff>155575</xdr:colOff>
      <xdr:row>78</xdr:row>
      <xdr:rowOff>151293</xdr:rowOff>
    </xdr:to>
    <xdr:cxnSp macro="">
      <xdr:nvCxnSpPr>
        <xdr:cNvPr id="186" name="直線コネクタ 185"/>
        <xdr:cNvCxnSpPr/>
      </xdr:nvCxnSpPr>
      <xdr:spPr>
        <a:xfrm>
          <a:off x="2019300" y="13513617"/>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127780</xdr:rowOff>
    </xdr:from>
    <xdr:to>
      <xdr:col>2</xdr:col>
      <xdr:colOff>638175</xdr:colOff>
      <xdr:row>78</xdr:row>
      <xdr:rowOff>140517</xdr:rowOff>
    </xdr:to>
    <xdr:cxnSp macro="">
      <xdr:nvCxnSpPr>
        <xdr:cNvPr id="189" name="直線コネクタ 188"/>
        <xdr:cNvCxnSpPr/>
      </xdr:nvCxnSpPr>
      <xdr:spPr>
        <a:xfrm>
          <a:off x="1130300" y="13500880"/>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39098</xdr:rowOff>
    </xdr:from>
    <xdr:to>
      <xdr:col>6</xdr:col>
      <xdr:colOff>561975</xdr:colOff>
      <xdr:row>78</xdr:row>
      <xdr:rowOff>140698</xdr:rowOff>
    </xdr:to>
    <xdr:sp macro="" textlink="">
      <xdr:nvSpPr>
        <xdr:cNvPr id="199" name="円/楕円 198"/>
        <xdr:cNvSpPr/>
      </xdr:nvSpPr>
      <xdr:spPr>
        <a:xfrm>
          <a:off x="4584700" y="134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125475</xdr:rowOff>
    </xdr:from>
    <xdr:ext cx="469744" cy="259045"/>
    <xdr:sp macro="" textlink="">
      <xdr:nvSpPr>
        <xdr:cNvPr id="200" name="維持補修費該当値テキスト"/>
        <xdr:cNvSpPr txBox="1"/>
      </xdr:nvSpPr>
      <xdr:spPr>
        <a:xfrm>
          <a:off x="4686300" y="133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83348</xdr:rowOff>
    </xdr:from>
    <xdr:to>
      <xdr:col>5</xdr:col>
      <xdr:colOff>409575</xdr:colOff>
      <xdr:row>79</xdr:row>
      <xdr:rowOff>13498</xdr:rowOff>
    </xdr:to>
    <xdr:sp macro="" textlink="">
      <xdr:nvSpPr>
        <xdr:cNvPr id="201" name="円/楕円 200"/>
        <xdr:cNvSpPr/>
      </xdr:nvSpPr>
      <xdr:spPr>
        <a:xfrm>
          <a:off x="3746500" y="1345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4625</xdr:rowOff>
    </xdr:from>
    <xdr:ext cx="378565" cy="259045"/>
    <xdr:sp macro="" textlink="">
      <xdr:nvSpPr>
        <xdr:cNvPr id="202" name="テキスト ボックス 201"/>
        <xdr:cNvSpPr txBox="1"/>
      </xdr:nvSpPr>
      <xdr:spPr>
        <a:xfrm>
          <a:off x="3608017" y="13549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100493</xdr:rowOff>
    </xdr:from>
    <xdr:to>
      <xdr:col>4</xdr:col>
      <xdr:colOff>206375</xdr:colOff>
      <xdr:row>79</xdr:row>
      <xdr:rowOff>30643</xdr:rowOff>
    </xdr:to>
    <xdr:sp macro="" textlink="">
      <xdr:nvSpPr>
        <xdr:cNvPr id="203" name="円/楕円 202"/>
        <xdr:cNvSpPr/>
      </xdr:nvSpPr>
      <xdr:spPr>
        <a:xfrm>
          <a:off x="2857500" y="134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21770</xdr:rowOff>
    </xdr:from>
    <xdr:ext cx="378565" cy="259045"/>
    <xdr:sp macro="" textlink="">
      <xdr:nvSpPr>
        <xdr:cNvPr id="204" name="テキスト ボックス 203"/>
        <xdr:cNvSpPr txBox="1"/>
      </xdr:nvSpPr>
      <xdr:spPr>
        <a:xfrm>
          <a:off x="2719017" y="13566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89717</xdr:rowOff>
    </xdr:from>
    <xdr:to>
      <xdr:col>3</xdr:col>
      <xdr:colOff>3175</xdr:colOff>
      <xdr:row>79</xdr:row>
      <xdr:rowOff>19867</xdr:rowOff>
    </xdr:to>
    <xdr:sp macro="" textlink="">
      <xdr:nvSpPr>
        <xdr:cNvPr id="205" name="円/楕円 204"/>
        <xdr:cNvSpPr/>
      </xdr:nvSpPr>
      <xdr:spPr>
        <a:xfrm>
          <a:off x="1968500" y="134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10994</xdr:rowOff>
    </xdr:from>
    <xdr:ext cx="378565" cy="259045"/>
    <xdr:sp macro="" textlink="">
      <xdr:nvSpPr>
        <xdr:cNvPr id="206" name="テキスト ボックス 205"/>
        <xdr:cNvSpPr txBox="1"/>
      </xdr:nvSpPr>
      <xdr:spPr>
        <a:xfrm>
          <a:off x="1830017" y="1355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76980</xdr:rowOff>
    </xdr:from>
    <xdr:to>
      <xdr:col>1</xdr:col>
      <xdr:colOff>485775</xdr:colOff>
      <xdr:row>79</xdr:row>
      <xdr:rowOff>7130</xdr:rowOff>
    </xdr:to>
    <xdr:sp macro="" textlink="">
      <xdr:nvSpPr>
        <xdr:cNvPr id="207" name="円/楕円 206"/>
        <xdr:cNvSpPr/>
      </xdr:nvSpPr>
      <xdr:spPr>
        <a:xfrm>
          <a:off x="1079500" y="134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169707</xdr:rowOff>
    </xdr:from>
    <xdr:ext cx="378565" cy="259045"/>
    <xdr:sp macro="" textlink="">
      <xdr:nvSpPr>
        <xdr:cNvPr id="208" name="テキスト ボックス 207"/>
        <xdr:cNvSpPr txBox="1"/>
      </xdr:nvSpPr>
      <xdr:spPr>
        <a:xfrm>
          <a:off x="941017" y="13542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2753</xdr:rowOff>
    </xdr:from>
    <xdr:to>
      <xdr:col>6</xdr:col>
      <xdr:colOff>511175</xdr:colOff>
      <xdr:row>94</xdr:row>
      <xdr:rowOff>70526</xdr:rowOff>
    </xdr:to>
    <xdr:cxnSp macro="">
      <xdr:nvCxnSpPr>
        <xdr:cNvPr id="236" name="直線コネクタ 235"/>
        <xdr:cNvCxnSpPr/>
      </xdr:nvCxnSpPr>
      <xdr:spPr>
        <a:xfrm flipV="1">
          <a:off x="3797300" y="16119053"/>
          <a:ext cx="838200" cy="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70526</xdr:rowOff>
    </xdr:from>
    <xdr:to>
      <xdr:col>5</xdr:col>
      <xdr:colOff>358775</xdr:colOff>
      <xdr:row>95</xdr:row>
      <xdr:rowOff>3683</xdr:rowOff>
    </xdr:to>
    <xdr:cxnSp macro="">
      <xdr:nvCxnSpPr>
        <xdr:cNvPr id="239" name="直線コネクタ 238"/>
        <xdr:cNvCxnSpPr/>
      </xdr:nvCxnSpPr>
      <xdr:spPr>
        <a:xfrm flipV="1">
          <a:off x="2908300" y="16186826"/>
          <a:ext cx="889000" cy="10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127540</xdr:rowOff>
    </xdr:from>
    <xdr:ext cx="534377" cy="259045"/>
    <xdr:sp macro="" textlink="">
      <xdr:nvSpPr>
        <xdr:cNvPr id="241" name="テキスト ボックス 240"/>
        <xdr:cNvSpPr txBox="1"/>
      </xdr:nvSpPr>
      <xdr:spPr>
        <a:xfrm>
          <a:off x="3530111" y="165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3683</xdr:rowOff>
    </xdr:from>
    <xdr:to>
      <xdr:col>4</xdr:col>
      <xdr:colOff>155575</xdr:colOff>
      <xdr:row>95</xdr:row>
      <xdr:rowOff>56307</xdr:rowOff>
    </xdr:to>
    <xdr:cxnSp macro="">
      <xdr:nvCxnSpPr>
        <xdr:cNvPr id="242" name="直線コネクタ 241"/>
        <xdr:cNvCxnSpPr/>
      </xdr:nvCxnSpPr>
      <xdr:spPr>
        <a:xfrm flipV="1">
          <a:off x="2019300" y="16291433"/>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47210</xdr:rowOff>
    </xdr:from>
    <xdr:ext cx="534377" cy="259045"/>
    <xdr:sp macro="" textlink="">
      <xdr:nvSpPr>
        <xdr:cNvPr id="244" name="テキスト ボックス 243"/>
        <xdr:cNvSpPr txBox="1"/>
      </xdr:nvSpPr>
      <xdr:spPr>
        <a:xfrm>
          <a:off x="2641111"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56307</xdr:rowOff>
    </xdr:from>
    <xdr:to>
      <xdr:col>2</xdr:col>
      <xdr:colOff>638175</xdr:colOff>
      <xdr:row>95</xdr:row>
      <xdr:rowOff>85354</xdr:rowOff>
    </xdr:to>
    <xdr:cxnSp macro="">
      <xdr:nvCxnSpPr>
        <xdr:cNvPr id="245" name="直線コネクタ 244"/>
        <xdr:cNvCxnSpPr/>
      </xdr:nvCxnSpPr>
      <xdr:spPr>
        <a:xfrm flipV="1">
          <a:off x="1130300" y="16344057"/>
          <a:ext cx="889000" cy="2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58656</xdr:rowOff>
    </xdr:from>
    <xdr:ext cx="534377" cy="259045"/>
    <xdr:sp macro="" textlink="">
      <xdr:nvSpPr>
        <xdr:cNvPr id="247" name="テキスト ボックス 246"/>
        <xdr:cNvSpPr txBox="1"/>
      </xdr:nvSpPr>
      <xdr:spPr>
        <a:xfrm>
          <a:off x="1752111" y="166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86575</xdr:rowOff>
    </xdr:from>
    <xdr:ext cx="534377" cy="259045"/>
    <xdr:sp macro="" textlink="">
      <xdr:nvSpPr>
        <xdr:cNvPr id="249" name="テキスト ボックス 248"/>
        <xdr:cNvSpPr txBox="1"/>
      </xdr:nvSpPr>
      <xdr:spPr>
        <a:xfrm>
          <a:off x="863111" y="1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123403</xdr:rowOff>
    </xdr:from>
    <xdr:to>
      <xdr:col>6</xdr:col>
      <xdr:colOff>561975</xdr:colOff>
      <xdr:row>94</xdr:row>
      <xdr:rowOff>53553</xdr:rowOff>
    </xdr:to>
    <xdr:sp macro="" textlink="">
      <xdr:nvSpPr>
        <xdr:cNvPr id="255" name="円/楕円 254"/>
        <xdr:cNvSpPr/>
      </xdr:nvSpPr>
      <xdr:spPr>
        <a:xfrm>
          <a:off x="4584700" y="160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146280</xdr:rowOff>
    </xdr:from>
    <xdr:ext cx="599010" cy="259045"/>
    <xdr:sp macro="" textlink="">
      <xdr:nvSpPr>
        <xdr:cNvPr id="256" name="扶助費該当値テキスト"/>
        <xdr:cNvSpPr txBox="1"/>
      </xdr:nvSpPr>
      <xdr:spPr>
        <a:xfrm>
          <a:off x="4686300" y="1591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113,986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19726</xdr:rowOff>
    </xdr:from>
    <xdr:to>
      <xdr:col>5</xdr:col>
      <xdr:colOff>409575</xdr:colOff>
      <xdr:row>94</xdr:row>
      <xdr:rowOff>121326</xdr:rowOff>
    </xdr:to>
    <xdr:sp macro="" textlink="">
      <xdr:nvSpPr>
        <xdr:cNvPr id="257" name="円/楕円 256"/>
        <xdr:cNvSpPr/>
      </xdr:nvSpPr>
      <xdr:spPr>
        <a:xfrm>
          <a:off x="3746500" y="161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137853</xdr:rowOff>
    </xdr:from>
    <xdr:ext cx="599010" cy="259045"/>
    <xdr:sp macro="" textlink="">
      <xdr:nvSpPr>
        <xdr:cNvPr id="258" name="テキスト ボックス 257"/>
        <xdr:cNvSpPr txBox="1"/>
      </xdr:nvSpPr>
      <xdr:spPr>
        <a:xfrm>
          <a:off x="3497794" y="1591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124333</xdr:rowOff>
    </xdr:from>
    <xdr:to>
      <xdr:col>4</xdr:col>
      <xdr:colOff>206375</xdr:colOff>
      <xdr:row>95</xdr:row>
      <xdr:rowOff>54483</xdr:rowOff>
    </xdr:to>
    <xdr:sp macro="" textlink="">
      <xdr:nvSpPr>
        <xdr:cNvPr id="259" name="円/楕円 258"/>
        <xdr:cNvSpPr/>
      </xdr:nvSpPr>
      <xdr:spPr>
        <a:xfrm>
          <a:off x="2857500" y="162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71010</xdr:rowOff>
    </xdr:from>
    <xdr:ext cx="599010" cy="259045"/>
    <xdr:sp macro="" textlink="">
      <xdr:nvSpPr>
        <xdr:cNvPr id="260" name="テキスト ボックス 259"/>
        <xdr:cNvSpPr txBox="1"/>
      </xdr:nvSpPr>
      <xdr:spPr>
        <a:xfrm>
          <a:off x="2608794" y="1601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5507</xdr:rowOff>
    </xdr:from>
    <xdr:to>
      <xdr:col>3</xdr:col>
      <xdr:colOff>3175</xdr:colOff>
      <xdr:row>95</xdr:row>
      <xdr:rowOff>107107</xdr:rowOff>
    </xdr:to>
    <xdr:sp macro="" textlink="">
      <xdr:nvSpPr>
        <xdr:cNvPr id="261" name="円/楕円 260"/>
        <xdr:cNvSpPr/>
      </xdr:nvSpPr>
      <xdr:spPr>
        <a:xfrm>
          <a:off x="1968500" y="162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123634</xdr:rowOff>
    </xdr:from>
    <xdr:ext cx="534377" cy="259045"/>
    <xdr:sp macro="" textlink="">
      <xdr:nvSpPr>
        <xdr:cNvPr id="262" name="テキスト ボックス 261"/>
        <xdr:cNvSpPr txBox="1"/>
      </xdr:nvSpPr>
      <xdr:spPr>
        <a:xfrm>
          <a:off x="1752111" y="160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99,222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34554</xdr:rowOff>
    </xdr:from>
    <xdr:to>
      <xdr:col>1</xdr:col>
      <xdr:colOff>485775</xdr:colOff>
      <xdr:row>95</xdr:row>
      <xdr:rowOff>136154</xdr:rowOff>
    </xdr:to>
    <xdr:sp macro="" textlink="">
      <xdr:nvSpPr>
        <xdr:cNvPr id="263" name="円/楕円 262"/>
        <xdr:cNvSpPr/>
      </xdr:nvSpPr>
      <xdr:spPr>
        <a:xfrm>
          <a:off x="1079500" y="1632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152681</xdr:rowOff>
    </xdr:from>
    <xdr:ext cx="534377" cy="259045"/>
    <xdr:sp macro="" textlink="">
      <xdr:nvSpPr>
        <xdr:cNvPr id="264" name="テキスト ボックス 263"/>
        <xdr:cNvSpPr txBox="1"/>
      </xdr:nvSpPr>
      <xdr:spPr>
        <a:xfrm>
          <a:off x="863111" y="160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129119</xdr:rowOff>
    </xdr:from>
    <xdr:to>
      <xdr:col>15</xdr:col>
      <xdr:colOff>180975</xdr:colOff>
      <xdr:row>35</xdr:row>
      <xdr:rowOff>146297</xdr:rowOff>
    </xdr:to>
    <xdr:cxnSp macro="">
      <xdr:nvCxnSpPr>
        <xdr:cNvPr id="296" name="直線コネクタ 295"/>
        <xdr:cNvCxnSpPr/>
      </xdr:nvCxnSpPr>
      <xdr:spPr>
        <a:xfrm flipV="1">
          <a:off x="9639300" y="6129869"/>
          <a:ext cx="8382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129511</xdr:rowOff>
    </xdr:from>
    <xdr:to>
      <xdr:col>14</xdr:col>
      <xdr:colOff>28575</xdr:colOff>
      <xdr:row>35</xdr:row>
      <xdr:rowOff>146297</xdr:rowOff>
    </xdr:to>
    <xdr:cxnSp macro="">
      <xdr:nvCxnSpPr>
        <xdr:cNvPr id="299" name="直線コネクタ 298"/>
        <xdr:cNvCxnSpPr/>
      </xdr:nvCxnSpPr>
      <xdr:spPr>
        <a:xfrm>
          <a:off x="8750300" y="5444461"/>
          <a:ext cx="889000" cy="70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129511</xdr:rowOff>
    </xdr:from>
    <xdr:to>
      <xdr:col>12</xdr:col>
      <xdr:colOff>511175</xdr:colOff>
      <xdr:row>35</xdr:row>
      <xdr:rowOff>152403</xdr:rowOff>
    </xdr:to>
    <xdr:cxnSp macro="">
      <xdr:nvCxnSpPr>
        <xdr:cNvPr id="302" name="直線コネクタ 301"/>
        <xdr:cNvCxnSpPr/>
      </xdr:nvCxnSpPr>
      <xdr:spPr>
        <a:xfrm flipV="1">
          <a:off x="7861300" y="5444461"/>
          <a:ext cx="889000" cy="70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101748</xdr:rowOff>
    </xdr:from>
    <xdr:ext cx="534377" cy="259045"/>
    <xdr:sp macro="" textlink="">
      <xdr:nvSpPr>
        <xdr:cNvPr id="304" name="テキスト ボックス 303"/>
        <xdr:cNvSpPr txBox="1"/>
      </xdr:nvSpPr>
      <xdr:spPr>
        <a:xfrm>
          <a:off x="8483111" y="6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152403</xdr:rowOff>
    </xdr:from>
    <xdr:to>
      <xdr:col>11</xdr:col>
      <xdr:colOff>307975</xdr:colOff>
      <xdr:row>36</xdr:row>
      <xdr:rowOff>44962</xdr:rowOff>
    </xdr:to>
    <xdr:cxnSp macro="">
      <xdr:nvCxnSpPr>
        <xdr:cNvPr id="305" name="直線コネクタ 304"/>
        <xdr:cNvCxnSpPr/>
      </xdr:nvCxnSpPr>
      <xdr:spPr>
        <a:xfrm flipV="1">
          <a:off x="6972300" y="615315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78319</xdr:rowOff>
    </xdr:from>
    <xdr:to>
      <xdr:col>15</xdr:col>
      <xdr:colOff>231775</xdr:colOff>
      <xdr:row>36</xdr:row>
      <xdr:rowOff>8469</xdr:rowOff>
    </xdr:to>
    <xdr:sp macro="" textlink="">
      <xdr:nvSpPr>
        <xdr:cNvPr id="315" name="円/楕円 314"/>
        <xdr:cNvSpPr/>
      </xdr:nvSpPr>
      <xdr:spPr>
        <a:xfrm>
          <a:off x="10426700" y="60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101196</xdr:rowOff>
    </xdr:from>
    <xdr:ext cx="534377" cy="259045"/>
    <xdr:sp macro="" textlink="">
      <xdr:nvSpPr>
        <xdr:cNvPr id="316" name="補助費等該当値テキスト"/>
        <xdr:cNvSpPr txBox="1"/>
      </xdr:nvSpPr>
      <xdr:spPr>
        <a:xfrm>
          <a:off x="10528300" y="59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95497</xdr:rowOff>
    </xdr:from>
    <xdr:to>
      <xdr:col>14</xdr:col>
      <xdr:colOff>79375</xdr:colOff>
      <xdr:row>36</xdr:row>
      <xdr:rowOff>25647</xdr:rowOff>
    </xdr:to>
    <xdr:sp macro="" textlink="">
      <xdr:nvSpPr>
        <xdr:cNvPr id="317" name="円/楕円 316"/>
        <xdr:cNvSpPr/>
      </xdr:nvSpPr>
      <xdr:spPr>
        <a:xfrm>
          <a:off x="9588500" y="60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16774</xdr:rowOff>
    </xdr:from>
    <xdr:ext cx="534377" cy="259045"/>
    <xdr:sp macro="" textlink="">
      <xdr:nvSpPr>
        <xdr:cNvPr id="318" name="テキスト ボックス 317"/>
        <xdr:cNvSpPr txBox="1"/>
      </xdr:nvSpPr>
      <xdr:spPr>
        <a:xfrm>
          <a:off x="9372111" y="61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29,548</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78711</xdr:rowOff>
    </xdr:from>
    <xdr:to>
      <xdr:col>12</xdr:col>
      <xdr:colOff>561975</xdr:colOff>
      <xdr:row>32</xdr:row>
      <xdr:rowOff>8861</xdr:rowOff>
    </xdr:to>
    <xdr:sp macro="" textlink="">
      <xdr:nvSpPr>
        <xdr:cNvPr id="319" name="円/楕円 318"/>
        <xdr:cNvSpPr/>
      </xdr:nvSpPr>
      <xdr:spPr>
        <a:xfrm>
          <a:off x="8699500" y="53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25388</xdr:rowOff>
    </xdr:from>
    <xdr:ext cx="534377" cy="259045"/>
    <xdr:sp macro="" textlink="">
      <xdr:nvSpPr>
        <xdr:cNvPr id="320" name="テキスト ボックス 319"/>
        <xdr:cNvSpPr txBox="1"/>
      </xdr:nvSpPr>
      <xdr:spPr>
        <a:xfrm>
          <a:off x="8483111" y="51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101603</xdr:rowOff>
    </xdr:from>
    <xdr:to>
      <xdr:col>11</xdr:col>
      <xdr:colOff>358775</xdr:colOff>
      <xdr:row>36</xdr:row>
      <xdr:rowOff>31753</xdr:rowOff>
    </xdr:to>
    <xdr:sp macro="" textlink="">
      <xdr:nvSpPr>
        <xdr:cNvPr id="321" name="円/楕円 320"/>
        <xdr:cNvSpPr/>
      </xdr:nvSpPr>
      <xdr:spPr>
        <a:xfrm>
          <a:off x="7810500" y="61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22880</xdr:rowOff>
    </xdr:from>
    <xdr:ext cx="534377" cy="259045"/>
    <xdr:sp macro="" textlink="">
      <xdr:nvSpPr>
        <xdr:cNvPr id="322" name="テキスト ボックス 321"/>
        <xdr:cNvSpPr txBox="1"/>
      </xdr:nvSpPr>
      <xdr:spPr>
        <a:xfrm>
          <a:off x="7594111" y="619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165612</xdr:rowOff>
    </xdr:from>
    <xdr:to>
      <xdr:col>10</xdr:col>
      <xdr:colOff>155575</xdr:colOff>
      <xdr:row>36</xdr:row>
      <xdr:rowOff>95762</xdr:rowOff>
    </xdr:to>
    <xdr:sp macro="" textlink="">
      <xdr:nvSpPr>
        <xdr:cNvPr id="323" name="円/楕円 322"/>
        <xdr:cNvSpPr/>
      </xdr:nvSpPr>
      <xdr:spPr>
        <a:xfrm>
          <a:off x="6921500" y="61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86889</xdr:rowOff>
    </xdr:from>
    <xdr:ext cx="534377" cy="259045"/>
    <xdr:sp macro="" textlink="">
      <xdr:nvSpPr>
        <xdr:cNvPr id="324" name="テキスト ボックス 323"/>
        <xdr:cNvSpPr txBox="1"/>
      </xdr:nvSpPr>
      <xdr:spPr>
        <a:xfrm>
          <a:off x="6705111" y="62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117183</xdr:rowOff>
    </xdr:from>
    <xdr:to>
      <xdr:col>15</xdr:col>
      <xdr:colOff>180975</xdr:colOff>
      <xdr:row>57</xdr:row>
      <xdr:rowOff>132270</xdr:rowOff>
    </xdr:to>
    <xdr:cxnSp macro="">
      <xdr:nvCxnSpPr>
        <xdr:cNvPr id="353" name="直線コネクタ 352"/>
        <xdr:cNvCxnSpPr/>
      </xdr:nvCxnSpPr>
      <xdr:spPr>
        <a:xfrm flipV="1">
          <a:off x="9639300" y="9889833"/>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132270</xdr:rowOff>
    </xdr:from>
    <xdr:to>
      <xdr:col>14</xdr:col>
      <xdr:colOff>28575</xdr:colOff>
      <xdr:row>58</xdr:row>
      <xdr:rowOff>49250</xdr:rowOff>
    </xdr:to>
    <xdr:cxnSp macro="">
      <xdr:nvCxnSpPr>
        <xdr:cNvPr id="356" name="直線コネクタ 355"/>
        <xdr:cNvCxnSpPr/>
      </xdr:nvCxnSpPr>
      <xdr:spPr>
        <a:xfrm flipV="1">
          <a:off x="8750300" y="9904920"/>
          <a:ext cx="889000" cy="8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8839</xdr:rowOff>
    </xdr:from>
    <xdr:to>
      <xdr:col>12</xdr:col>
      <xdr:colOff>511175</xdr:colOff>
      <xdr:row>58</xdr:row>
      <xdr:rowOff>49250</xdr:rowOff>
    </xdr:to>
    <xdr:cxnSp macro="">
      <xdr:nvCxnSpPr>
        <xdr:cNvPr id="359" name="直線コネクタ 358"/>
        <xdr:cNvCxnSpPr/>
      </xdr:nvCxnSpPr>
      <xdr:spPr>
        <a:xfrm>
          <a:off x="7861300" y="9781489"/>
          <a:ext cx="889000" cy="2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8839</xdr:rowOff>
    </xdr:from>
    <xdr:to>
      <xdr:col>11</xdr:col>
      <xdr:colOff>307975</xdr:colOff>
      <xdr:row>58</xdr:row>
      <xdr:rowOff>25032</xdr:rowOff>
    </xdr:to>
    <xdr:cxnSp macro="">
      <xdr:nvCxnSpPr>
        <xdr:cNvPr id="362" name="直線コネクタ 361"/>
        <xdr:cNvCxnSpPr/>
      </xdr:nvCxnSpPr>
      <xdr:spPr>
        <a:xfrm flipV="1">
          <a:off x="6972300" y="9781489"/>
          <a:ext cx="889000" cy="18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66383</xdr:rowOff>
    </xdr:from>
    <xdr:to>
      <xdr:col>15</xdr:col>
      <xdr:colOff>231775</xdr:colOff>
      <xdr:row>57</xdr:row>
      <xdr:rowOff>167983</xdr:rowOff>
    </xdr:to>
    <xdr:sp macro="" textlink="">
      <xdr:nvSpPr>
        <xdr:cNvPr id="372" name="円/楕円 371"/>
        <xdr:cNvSpPr/>
      </xdr:nvSpPr>
      <xdr:spPr>
        <a:xfrm>
          <a:off x="10426700" y="98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152760</xdr:rowOff>
    </xdr:from>
    <xdr:ext cx="534377" cy="259045"/>
    <xdr:sp macro="" textlink="">
      <xdr:nvSpPr>
        <xdr:cNvPr id="373" name="普通建設事業費該当値テキスト"/>
        <xdr:cNvSpPr txBox="1"/>
      </xdr:nvSpPr>
      <xdr:spPr>
        <a:xfrm>
          <a:off x="10528300" y="97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81470</xdr:rowOff>
    </xdr:from>
    <xdr:to>
      <xdr:col>14</xdr:col>
      <xdr:colOff>79375</xdr:colOff>
      <xdr:row>58</xdr:row>
      <xdr:rowOff>11620</xdr:rowOff>
    </xdr:to>
    <xdr:sp macro="" textlink="">
      <xdr:nvSpPr>
        <xdr:cNvPr id="374" name="円/楕円 373"/>
        <xdr:cNvSpPr/>
      </xdr:nvSpPr>
      <xdr:spPr>
        <a:xfrm>
          <a:off x="9588500" y="98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2747</xdr:rowOff>
    </xdr:from>
    <xdr:ext cx="534377" cy="259045"/>
    <xdr:sp macro="" textlink="">
      <xdr:nvSpPr>
        <xdr:cNvPr id="375" name="テキスト ボックス 374"/>
        <xdr:cNvSpPr txBox="1"/>
      </xdr:nvSpPr>
      <xdr:spPr>
        <a:xfrm>
          <a:off x="9372111" y="99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169900</xdr:rowOff>
    </xdr:from>
    <xdr:to>
      <xdr:col>12</xdr:col>
      <xdr:colOff>561975</xdr:colOff>
      <xdr:row>58</xdr:row>
      <xdr:rowOff>100050</xdr:rowOff>
    </xdr:to>
    <xdr:sp macro="" textlink="">
      <xdr:nvSpPr>
        <xdr:cNvPr id="376" name="円/楕円 375"/>
        <xdr:cNvSpPr/>
      </xdr:nvSpPr>
      <xdr:spPr>
        <a:xfrm>
          <a:off x="8699500" y="99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91177</xdr:rowOff>
    </xdr:from>
    <xdr:ext cx="534377" cy="259045"/>
    <xdr:sp macro="" textlink="">
      <xdr:nvSpPr>
        <xdr:cNvPr id="377" name="テキスト ボックス 376"/>
        <xdr:cNvSpPr txBox="1"/>
      </xdr:nvSpPr>
      <xdr:spPr>
        <a:xfrm>
          <a:off x="8483111" y="100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129489</xdr:rowOff>
    </xdr:from>
    <xdr:to>
      <xdr:col>11</xdr:col>
      <xdr:colOff>358775</xdr:colOff>
      <xdr:row>57</xdr:row>
      <xdr:rowOff>59639</xdr:rowOff>
    </xdr:to>
    <xdr:sp macro="" textlink="">
      <xdr:nvSpPr>
        <xdr:cNvPr id="378" name="円/楕円 377"/>
        <xdr:cNvSpPr/>
      </xdr:nvSpPr>
      <xdr:spPr>
        <a:xfrm>
          <a:off x="7810500" y="973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50766</xdr:rowOff>
    </xdr:from>
    <xdr:ext cx="534377" cy="259045"/>
    <xdr:sp macro="" textlink="">
      <xdr:nvSpPr>
        <xdr:cNvPr id="379" name="テキスト ボックス 378"/>
        <xdr:cNvSpPr txBox="1"/>
      </xdr:nvSpPr>
      <xdr:spPr>
        <a:xfrm>
          <a:off x="7594111" y="98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145682</xdr:rowOff>
    </xdr:from>
    <xdr:to>
      <xdr:col>10</xdr:col>
      <xdr:colOff>155575</xdr:colOff>
      <xdr:row>58</xdr:row>
      <xdr:rowOff>75832</xdr:rowOff>
    </xdr:to>
    <xdr:sp macro="" textlink="">
      <xdr:nvSpPr>
        <xdr:cNvPr id="380" name="円/楕円 379"/>
        <xdr:cNvSpPr/>
      </xdr:nvSpPr>
      <xdr:spPr>
        <a:xfrm>
          <a:off x="6921500" y="99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66959</xdr:rowOff>
    </xdr:from>
    <xdr:ext cx="534377" cy="259045"/>
    <xdr:sp macro="" textlink="">
      <xdr:nvSpPr>
        <xdr:cNvPr id="381" name="テキスト ボックス 380"/>
        <xdr:cNvSpPr txBox="1"/>
      </xdr:nvSpPr>
      <xdr:spPr>
        <a:xfrm>
          <a:off x="6705111" y="100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147434</xdr:rowOff>
    </xdr:from>
    <xdr:to>
      <xdr:col>15</xdr:col>
      <xdr:colOff>180975</xdr:colOff>
      <xdr:row>78</xdr:row>
      <xdr:rowOff>160789</xdr:rowOff>
    </xdr:to>
    <xdr:cxnSp macro="">
      <xdr:nvCxnSpPr>
        <xdr:cNvPr id="410" name="直線コネクタ 409"/>
        <xdr:cNvCxnSpPr/>
      </xdr:nvCxnSpPr>
      <xdr:spPr>
        <a:xfrm>
          <a:off x="9639300" y="13520534"/>
          <a:ext cx="8382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109989</xdr:rowOff>
    </xdr:from>
    <xdr:to>
      <xdr:col>15</xdr:col>
      <xdr:colOff>231775</xdr:colOff>
      <xdr:row>79</xdr:row>
      <xdr:rowOff>40139</xdr:rowOff>
    </xdr:to>
    <xdr:sp macro="" textlink="">
      <xdr:nvSpPr>
        <xdr:cNvPr id="420" name="円/楕円 419"/>
        <xdr:cNvSpPr/>
      </xdr:nvSpPr>
      <xdr:spPr>
        <a:xfrm>
          <a:off x="10426700" y="134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24916</xdr:rowOff>
    </xdr:from>
    <xdr:ext cx="469744" cy="259045"/>
    <xdr:sp macro="" textlink="">
      <xdr:nvSpPr>
        <xdr:cNvPr id="421" name="普通建設事業費 （ うち新規整備　）該当値テキスト"/>
        <xdr:cNvSpPr txBox="1"/>
      </xdr:nvSpPr>
      <xdr:spPr>
        <a:xfrm>
          <a:off x="10528300" y="1339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96634</xdr:rowOff>
    </xdr:from>
    <xdr:to>
      <xdr:col>14</xdr:col>
      <xdr:colOff>79375</xdr:colOff>
      <xdr:row>79</xdr:row>
      <xdr:rowOff>26784</xdr:rowOff>
    </xdr:to>
    <xdr:sp macro="" textlink="">
      <xdr:nvSpPr>
        <xdr:cNvPr id="422" name="円/楕円 421"/>
        <xdr:cNvSpPr/>
      </xdr:nvSpPr>
      <xdr:spPr>
        <a:xfrm>
          <a:off x="9588500" y="134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17911</xdr:rowOff>
    </xdr:from>
    <xdr:ext cx="469744" cy="259045"/>
    <xdr:sp macro="" textlink="">
      <xdr:nvSpPr>
        <xdr:cNvPr id="423" name="テキスト ボックス 422"/>
        <xdr:cNvSpPr txBox="1"/>
      </xdr:nvSpPr>
      <xdr:spPr>
        <a:xfrm>
          <a:off x="9404427" y="1356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93523</xdr:rowOff>
    </xdr:from>
    <xdr:to>
      <xdr:col>15</xdr:col>
      <xdr:colOff>180975</xdr:colOff>
      <xdr:row>96</xdr:row>
      <xdr:rowOff>127516</xdr:rowOff>
    </xdr:to>
    <xdr:cxnSp macro="">
      <xdr:nvCxnSpPr>
        <xdr:cNvPr id="450" name="直線コネクタ 449"/>
        <xdr:cNvCxnSpPr/>
      </xdr:nvCxnSpPr>
      <xdr:spPr>
        <a:xfrm flipV="1">
          <a:off x="9639300" y="16552723"/>
          <a:ext cx="8382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42723</xdr:rowOff>
    </xdr:from>
    <xdr:to>
      <xdr:col>15</xdr:col>
      <xdr:colOff>231775</xdr:colOff>
      <xdr:row>96</xdr:row>
      <xdr:rowOff>144323</xdr:rowOff>
    </xdr:to>
    <xdr:sp macro="" textlink="">
      <xdr:nvSpPr>
        <xdr:cNvPr id="460" name="円/楕円 459"/>
        <xdr:cNvSpPr/>
      </xdr:nvSpPr>
      <xdr:spPr>
        <a:xfrm>
          <a:off x="10426700" y="165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21150</xdr:rowOff>
    </xdr:from>
    <xdr:ext cx="534377" cy="259045"/>
    <xdr:sp macro="" textlink="">
      <xdr:nvSpPr>
        <xdr:cNvPr id="461" name="普通建設事業費 （ うち更新整備　）該当値テキスト"/>
        <xdr:cNvSpPr txBox="1"/>
      </xdr:nvSpPr>
      <xdr:spPr>
        <a:xfrm>
          <a:off x="10528300" y="164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76716</xdr:rowOff>
    </xdr:from>
    <xdr:to>
      <xdr:col>14</xdr:col>
      <xdr:colOff>79375</xdr:colOff>
      <xdr:row>97</xdr:row>
      <xdr:rowOff>6866</xdr:rowOff>
    </xdr:to>
    <xdr:sp macro="" textlink="">
      <xdr:nvSpPr>
        <xdr:cNvPr id="462" name="円/楕円 461"/>
        <xdr:cNvSpPr/>
      </xdr:nvSpPr>
      <xdr:spPr>
        <a:xfrm>
          <a:off x="9588500" y="165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169443</xdr:rowOff>
    </xdr:from>
    <xdr:ext cx="534377" cy="259045"/>
    <xdr:sp macro="" textlink="">
      <xdr:nvSpPr>
        <xdr:cNvPr id="463" name="テキスト ボックス 462"/>
        <xdr:cNvSpPr txBox="1"/>
      </xdr:nvSpPr>
      <xdr:spPr>
        <a:xfrm>
          <a:off x="9372111" y="166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152354</xdr:rowOff>
    </xdr:from>
    <xdr:ext cx="378565" cy="259045"/>
    <xdr:sp macro="" textlink="">
      <xdr:nvSpPr>
        <xdr:cNvPr id="497" name="テキスト ボックス 496"/>
        <xdr:cNvSpPr txBox="1"/>
      </xdr:nvSpPr>
      <xdr:spPr>
        <a:xfrm>
          <a:off x="15292017" y="6324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90600</xdr:rowOff>
    </xdr:from>
    <xdr:to>
      <xdr:col>23</xdr:col>
      <xdr:colOff>517525</xdr:colOff>
      <xdr:row>75</xdr:row>
      <xdr:rowOff>108398</xdr:rowOff>
    </xdr:to>
    <xdr:cxnSp macro="">
      <xdr:nvCxnSpPr>
        <xdr:cNvPr id="600" name="直線コネクタ 599"/>
        <xdr:cNvCxnSpPr/>
      </xdr:nvCxnSpPr>
      <xdr:spPr>
        <a:xfrm>
          <a:off x="15481300" y="12949350"/>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11402</xdr:rowOff>
    </xdr:from>
    <xdr:ext cx="534377" cy="259045"/>
    <xdr:sp macro="" textlink="">
      <xdr:nvSpPr>
        <xdr:cNvPr id="601" name="公債費平均値テキスト"/>
        <xdr:cNvSpPr txBox="1"/>
      </xdr:nvSpPr>
      <xdr:spPr>
        <a:xfrm>
          <a:off x="16370300" y="13041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47019</xdr:rowOff>
    </xdr:from>
    <xdr:to>
      <xdr:col>22</xdr:col>
      <xdr:colOff>365125</xdr:colOff>
      <xdr:row>75</xdr:row>
      <xdr:rowOff>90600</xdr:rowOff>
    </xdr:to>
    <xdr:cxnSp macro="">
      <xdr:nvCxnSpPr>
        <xdr:cNvPr id="603" name="直線コネクタ 602"/>
        <xdr:cNvCxnSpPr/>
      </xdr:nvCxnSpPr>
      <xdr:spPr>
        <a:xfrm>
          <a:off x="14592300" y="12734319"/>
          <a:ext cx="889000" cy="2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25902</xdr:rowOff>
    </xdr:from>
    <xdr:ext cx="534377" cy="259045"/>
    <xdr:sp macro="" textlink="">
      <xdr:nvSpPr>
        <xdr:cNvPr id="605" name="テキスト ボックス 604"/>
        <xdr:cNvSpPr txBox="1"/>
      </xdr:nvSpPr>
      <xdr:spPr>
        <a:xfrm>
          <a:off x="15214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47019</xdr:rowOff>
    </xdr:from>
    <xdr:to>
      <xdr:col>21</xdr:col>
      <xdr:colOff>161925</xdr:colOff>
      <xdr:row>75</xdr:row>
      <xdr:rowOff>80199</xdr:rowOff>
    </xdr:to>
    <xdr:cxnSp macro="">
      <xdr:nvCxnSpPr>
        <xdr:cNvPr id="606" name="直線コネクタ 605"/>
        <xdr:cNvCxnSpPr/>
      </xdr:nvCxnSpPr>
      <xdr:spPr>
        <a:xfrm flipV="1">
          <a:off x="13703300" y="12734319"/>
          <a:ext cx="889000" cy="20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16888</xdr:rowOff>
    </xdr:from>
    <xdr:ext cx="534377" cy="259045"/>
    <xdr:sp macro="" textlink="">
      <xdr:nvSpPr>
        <xdr:cNvPr id="608" name="テキスト ボックス 607"/>
        <xdr:cNvSpPr txBox="1"/>
      </xdr:nvSpPr>
      <xdr:spPr>
        <a:xfrm>
          <a:off x="14325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80199</xdr:rowOff>
    </xdr:from>
    <xdr:to>
      <xdr:col>19</xdr:col>
      <xdr:colOff>644525</xdr:colOff>
      <xdr:row>75</xdr:row>
      <xdr:rowOff>92102</xdr:rowOff>
    </xdr:to>
    <xdr:cxnSp macro="">
      <xdr:nvCxnSpPr>
        <xdr:cNvPr id="609" name="直線コネクタ 608"/>
        <xdr:cNvCxnSpPr/>
      </xdr:nvCxnSpPr>
      <xdr:spPr>
        <a:xfrm flipV="1">
          <a:off x="12814300" y="12938949"/>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20398</xdr:rowOff>
    </xdr:from>
    <xdr:ext cx="534377" cy="259045"/>
    <xdr:sp macro="" textlink="">
      <xdr:nvSpPr>
        <xdr:cNvPr id="611" name="テキスト ボックス 610"/>
        <xdr:cNvSpPr txBox="1"/>
      </xdr:nvSpPr>
      <xdr:spPr>
        <a:xfrm>
          <a:off x="13436111" y="130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2731</xdr:rowOff>
    </xdr:from>
    <xdr:ext cx="534377" cy="259045"/>
    <xdr:sp macro="" textlink="">
      <xdr:nvSpPr>
        <xdr:cNvPr id="613" name="テキスト ボックス 612"/>
        <xdr:cNvSpPr txBox="1"/>
      </xdr:nvSpPr>
      <xdr:spPr>
        <a:xfrm>
          <a:off x="12547111" y="13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57598</xdr:rowOff>
    </xdr:from>
    <xdr:to>
      <xdr:col>23</xdr:col>
      <xdr:colOff>568325</xdr:colOff>
      <xdr:row>75</xdr:row>
      <xdr:rowOff>159198</xdr:rowOff>
    </xdr:to>
    <xdr:sp macro="" textlink="">
      <xdr:nvSpPr>
        <xdr:cNvPr id="619" name="円/楕円 618"/>
        <xdr:cNvSpPr/>
      </xdr:nvSpPr>
      <xdr:spPr>
        <a:xfrm>
          <a:off x="16268700" y="12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80475</xdr:rowOff>
    </xdr:from>
    <xdr:ext cx="534377" cy="259045"/>
    <xdr:sp macro="" textlink="">
      <xdr:nvSpPr>
        <xdr:cNvPr id="620" name="公債費該当値テキスト"/>
        <xdr:cNvSpPr txBox="1"/>
      </xdr:nvSpPr>
      <xdr:spPr>
        <a:xfrm>
          <a:off x="16370300" y="1276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39800</xdr:rowOff>
    </xdr:from>
    <xdr:to>
      <xdr:col>22</xdr:col>
      <xdr:colOff>415925</xdr:colOff>
      <xdr:row>75</xdr:row>
      <xdr:rowOff>141400</xdr:rowOff>
    </xdr:to>
    <xdr:sp macro="" textlink="">
      <xdr:nvSpPr>
        <xdr:cNvPr id="621" name="円/楕円 620"/>
        <xdr:cNvSpPr/>
      </xdr:nvSpPr>
      <xdr:spPr>
        <a:xfrm>
          <a:off x="15430500" y="128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157927</xdr:rowOff>
    </xdr:from>
    <xdr:ext cx="534377" cy="259045"/>
    <xdr:sp macro="" textlink="">
      <xdr:nvSpPr>
        <xdr:cNvPr id="622" name="テキスト ボックス 621"/>
        <xdr:cNvSpPr txBox="1"/>
      </xdr:nvSpPr>
      <xdr:spPr>
        <a:xfrm>
          <a:off x="15214111" y="126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167669</xdr:rowOff>
    </xdr:from>
    <xdr:to>
      <xdr:col>21</xdr:col>
      <xdr:colOff>212725</xdr:colOff>
      <xdr:row>74</xdr:row>
      <xdr:rowOff>97819</xdr:rowOff>
    </xdr:to>
    <xdr:sp macro="" textlink="">
      <xdr:nvSpPr>
        <xdr:cNvPr id="623" name="円/楕円 622"/>
        <xdr:cNvSpPr/>
      </xdr:nvSpPr>
      <xdr:spPr>
        <a:xfrm>
          <a:off x="14541500" y="126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114346</xdr:rowOff>
    </xdr:from>
    <xdr:ext cx="534377" cy="259045"/>
    <xdr:sp macro="" textlink="">
      <xdr:nvSpPr>
        <xdr:cNvPr id="624" name="テキスト ボックス 623"/>
        <xdr:cNvSpPr txBox="1"/>
      </xdr:nvSpPr>
      <xdr:spPr>
        <a:xfrm>
          <a:off x="14325111" y="124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29399</xdr:rowOff>
    </xdr:from>
    <xdr:to>
      <xdr:col>20</xdr:col>
      <xdr:colOff>9525</xdr:colOff>
      <xdr:row>75</xdr:row>
      <xdr:rowOff>130999</xdr:rowOff>
    </xdr:to>
    <xdr:sp macro="" textlink="">
      <xdr:nvSpPr>
        <xdr:cNvPr id="625" name="円/楕円 624"/>
        <xdr:cNvSpPr/>
      </xdr:nvSpPr>
      <xdr:spPr>
        <a:xfrm>
          <a:off x="13652500" y="128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147526</xdr:rowOff>
    </xdr:from>
    <xdr:ext cx="534377" cy="259045"/>
    <xdr:sp macro="" textlink="">
      <xdr:nvSpPr>
        <xdr:cNvPr id="626" name="テキスト ボックス 625"/>
        <xdr:cNvSpPr txBox="1"/>
      </xdr:nvSpPr>
      <xdr:spPr>
        <a:xfrm>
          <a:off x="13436111" y="126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41302</xdr:rowOff>
    </xdr:from>
    <xdr:to>
      <xdr:col>18</xdr:col>
      <xdr:colOff>492125</xdr:colOff>
      <xdr:row>75</xdr:row>
      <xdr:rowOff>142902</xdr:rowOff>
    </xdr:to>
    <xdr:sp macro="" textlink="">
      <xdr:nvSpPr>
        <xdr:cNvPr id="627" name="円/楕円 626"/>
        <xdr:cNvSpPr/>
      </xdr:nvSpPr>
      <xdr:spPr>
        <a:xfrm>
          <a:off x="12763500" y="129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159429</xdr:rowOff>
    </xdr:from>
    <xdr:ext cx="534377" cy="259045"/>
    <xdr:sp macro="" textlink="">
      <xdr:nvSpPr>
        <xdr:cNvPr id="628" name="テキスト ボックス 627"/>
        <xdr:cNvSpPr txBox="1"/>
      </xdr:nvSpPr>
      <xdr:spPr>
        <a:xfrm>
          <a:off x="12547111" y="126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141232</xdr:rowOff>
    </xdr:from>
    <xdr:to>
      <xdr:col>23</xdr:col>
      <xdr:colOff>517525</xdr:colOff>
      <xdr:row>99</xdr:row>
      <xdr:rowOff>21210</xdr:rowOff>
    </xdr:to>
    <xdr:cxnSp macro="">
      <xdr:nvCxnSpPr>
        <xdr:cNvPr id="657" name="直線コネクタ 656"/>
        <xdr:cNvCxnSpPr/>
      </xdr:nvCxnSpPr>
      <xdr:spPr>
        <a:xfrm>
          <a:off x="15481300" y="16943332"/>
          <a:ext cx="838200" cy="5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141232</xdr:rowOff>
    </xdr:from>
    <xdr:to>
      <xdr:col>22</xdr:col>
      <xdr:colOff>365125</xdr:colOff>
      <xdr:row>99</xdr:row>
      <xdr:rowOff>37531</xdr:rowOff>
    </xdr:to>
    <xdr:cxnSp macro="">
      <xdr:nvCxnSpPr>
        <xdr:cNvPr id="660" name="直線コネクタ 659"/>
        <xdr:cNvCxnSpPr/>
      </xdr:nvCxnSpPr>
      <xdr:spPr>
        <a:xfrm flipV="1">
          <a:off x="14592300" y="16943332"/>
          <a:ext cx="889000" cy="6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164534</xdr:rowOff>
    </xdr:from>
    <xdr:to>
      <xdr:col>21</xdr:col>
      <xdr:colOff>161925</xdr:colOff>
      <xdr:row>99</xdr:row>
      <xdr:rowOff>37531</xdr:rowOff>
    </xdr:to>
    <xdr:cxnSp macro="">
      <xdr:nvCxnSpPr>
        <xdr:cNvPr id="663" name="直線コネクタ 662"/>
        <xdr:cNvCxnSpPr/>
      </xdr:nvCxnSpPr>
      <xdr:spPr>
        <a:xfrm>
          <a:off x="13703300" y="16966634"/>
          <a:ext cx="8890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164534</xdr:rowOff>
    </xdr:from>
    <xdr:to>
      <xdr:col>19</xdr:col>
      <xdr:colOff>644525</xdr:colOff>
      <xdr:row>99</xdr:row>
      <xdr:rowOff>1183</xdr:rowOff>
    </xdr:to>
    <xdr:cxnSp macro="">
      <xdr:nvCxnSpPr>
        <xdr:cNvPr id="666" name="直線コネクタ 665"/>
        <xdr:cNvCxnSpPr/>
      </xdr:nvCxnSpPr>
      <xdr:spPr>
        <a:xfrm flipV="1">
          <a:off x="12814300" y="16966634"/>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141860</xdr:rowOff>
    </xdr:from>
    <xdr:to>
      <xdr:col>23</xdr:col>
      <xdr:colOff>568325</xdr:colOff>
      <xdr:row>99</xdr:row>
      <xdr:rowOff>72010</xdr:rowOff>
    </xdr:to>
    <xdr:sp macro="" textlink="">
      <xdr:nvSpPr>
        <xdr:cNvPr id="676" name="円/楕円 675"/>
        <xdr:cNvSpPr/>
      </xdr:nvSpPr>
      <xdr:spPr>
        <a:xfrm>
          <a:off x="16268700" y="16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56787</xdr:rowOff>
    </xdr:from>
    <xdr:ext cx="469744" cy="259045"/>
    <xdr:sp macro="" textlink="">
      <xdr:nvSpPr>
        <xdr:cNvPr id="677" name="積立金該当値テキスト"/>
        <xdr:cNvSpPr txBox="1"/>
      </xdr:nvSpPr>
      <xdr:spPr>
        <a:xfrm>
          <a:off x="16370300" y="168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90432</xdr:rowOff>
    </xdr:from>
    <xdr:to>
      <xdr:col>22</xdr:col>
      <xdr:colOff>415925</xdr:colOff>
      <xdr:row>99</xdr:row>
      <xdr:rowOff>20582</xdr:rowOff>
    </xdr:to>
    <xdr:sp macro="" textlink="">
      <xdr:nvSpPr>
        <xdr:cNvPr id="678" name="円/楕円 677"/>
        <xdr:cNvSpPr/>
      </xdr:nvSpPr>
      <xdr:spPr>
        <a:xfrm>
          <a:off x="15430500" y="168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11709</xdr:rowOff>
    </xdr:from>
    <xdr:ext cx="469744" cy="259045"/>
    <xdr:sp macro="" textlink="">
      <xdr:nvSpPr>
        <xdr:cNvPr id="679" name="テキスト ボックス 678"/>
        <xdr:cNvSpPr txBox="1"/>
      </xdr:nvSpPr>
      <xdr:spPr>
        <a:xfrm>
          <a:off x="15246427" y="1698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158181</xdr:rowOff>
    </xdr:from>
    <xdr:to>
      <xdr:col>21</xdr:col>
      <xdr:colOff>212725</xdr:colOff>
      <xdr:row>99</xdr:row>
      <xdr:rowOff>88331</xdr:rowOff>
    </xdr:to>
    <xdr:sp macro="" textlink="">
      <xdr:nvSpPr>
        <xdr:cNvPr id="680" name="円/楕円 679"/>
        <xdr:cNvSpPr/>
      </xdr:nvSpPr>
      <xdr:spPr>
        <a:xfrm>
          <a:off x="14541500" y="169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79458</xdr:rowOff>
    </xdr:from>
    <xdr:ext cx="378565" cy="259045"/>
    <xdr:sp macro="" textlink="">
      <xdr:nvSpPr>
        <xdr:cNvPr id="681" name="テキスト ボックス 680"/>
        <xdr:cNvSpPr txBox="1"/>
      </xdr:nvSpPr>
      <xdr:spPr>
        <a:xfrm>
          <a:off x="14403017" y="1705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113734</xdr:rowOff>
    </xdr:from>
    <xdr:to>
      <xdr:col>20</xdr:col>
      <xdr:colOff>9525</xdr:colOff>
      <xdr:row>99</xdr:row>
      <xdr:rowOff>43884</xdr:rowOff>
    </xdr:to>
    <xdr:sp macro="" textlink="">
      <xdr:nvSpPr>
        <xdr:cNvPr id="682" name="円/楕円 681"/>
        <xdr:cNvSpPr/>
      </xdr:nvSpPr>
      <xdr:spPr>
        <a:xfrm>
          <a:off x="13652500" y="1691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35011</xdr:rowOff>
    </xdr:from>
    <xdr:ext cx="469744" cy="259045"/>
    <xdr:sp macro="" textlink="">
      <xdr:nvSpPr>
        <xdr:cNvPr id="683" name="テキスト ボックス 682"/>
        <xdr:cNvSpPr txBox="1"/>
      </xdr:nvSpPr>
      <xdr:spPr>
        <a:xfrm>
          <a:off x="13468427" y="1700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121833</xdr:rowOff>
    </xdr:from>
    <xdr:to>
      <xdr:col>18</xdr:col>
      <xdr:colOff>492125</xdr:colOff>
      <xdr:row>99</xdr:row>
      <xdr:rowOff>51983</xdr:rowOff>
    </xdr:to>
    <xdr:sp macro="" textlink="">
      <xdr:nvSpPr>
        <xdr:cNvPr id="684" name="円/楕円 683"/>
        <xdr:cNvSpPr/>
      </xdr:nvSpPr>
      <xdr:spPr>
        <a:xfrm>
          <a:off x="12763500" y="169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43110</xdr:rowOff>
    </xdr:from>
    <xdr:ext cx="469744" cy="259045"/>
    <xdr:sp macro="" textlink="">
      <xdr:nvSpPr>
        <xdr:cNvPr id="685" name="テキスト ボックス 684"/>
        <xdr:cNvSpPr txBox="1"/>
      </xdr:nvSpPr>
      <xdr:spPr>
        <a:xfrm>
          <a:off x="12579427" y="1701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76149</xdr:rowOff>
    </xdr:from>
    <xdr:to>
      <xdr:col>32</xdr:col>
      <xdr:colOff>187325</xdr:colOff>
      <xdr:row>37</xdr:row>
      <xdr:rowOff>59461</xdr:rowOff>
    </xdr:to>
    <xdr:cxnSp macro="">
      <xdr:nvCxnSpPr>
        <xdr:cNvPr id="712" name="直線コネクタ 711"/>
        <xdr:cNvCxnSpPr/>
      </xdr:nvCxnSpPr>
      <xdr:spPr>
        <a:xfrm flipV="1">
          <a:off x="21323300" y="6248349"/>
          <a:ext cx="8382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64355</xdr:rowOff>
    </xdr:from>
    <xdr:ext cx="378565" cy="259045"/>
    <xdr:sp macro="" textlink="">
      <xdr:nvSpPr>
        <xdr:cNvPr id="713" name="投資及び出資金平均値テキスト"/>
        <xdr:cNvSpPr txBox="1"/>
      </xdr:nvSpPr>
      <xdr:spPr>
        <a:xfrm>
          <a:off x="22212300" y="6408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59461</xdr:rowOff>
    </xdr:from>
    <xdr:to>
      <xdr:col>31</xdr:col>
      <xdr:colOff>34925</xdr:colOff>
      <xdr:row>37</xdr:row>
      <xdr:rowOff>162560</xdr:rowOff>
    </xdr:to>
    <xdr:cxnSp macro="">
      <xdr:nvCxnSpPr>
        <xdr:cNvPr id="715" name="直線コネクタ 714"/>
        <xdr:cNvCxnSpPr/>
      </xdr:nvCxnSpPr>
      <xdr:spPr>
        <a:xfrm flipV="1">
          <a:off x="20434300" y="6403111"/>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115790</xdr:rowOff>
    </xdr:from>
    <xdr:ext cx="469744" cy="259045"/>
    <xdr:sp macro="" textlink="">
      <xdr:nvSpPr>
        <xdr:cNvPr id="717" name="テキスト ボックス 716"/>
        <xdr:cNvSpPr txBox="1"/>
      </xdr:nvSpPr>
      <xdr:spPr>
        <a:xfrm>
          <a:off x="21088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162560</xdr:rowOff>
    </xdr:from>
    <xdr:to>
      <xdr:col>29</xdr:col>
      <xdr:colOff>517525</xdr:colOff>
      <xdr:row>38</xdr:row>
      <xdr:rowOff>98323</xdr:rowOff>
    </xdr:to>
    <xdr:cxnSp macro="">
      <xdr:nvCxnSpPr>
        <xdr:cNvPr id="718" name="直線コネクタ 717"/>
        <xdr:cNvCxnSpPr/>
      </xdr:nvCxnSpPr>
      <xdr:spPr>
        <a:xfrm flipV="1">
          <a:off x="19545300" y="6506210"/>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98323</xdr:rowOff>
    </xdr:from>
    <xdr:to>
      <xdr:col>28</xdr:col>
      <xdr:colOff>314325</xdr:colOff>
      <xdr:row>38</xdr:row>
      <xdr:rowOff>139700</xdr:rowOff>
    </xdr:to>
    <xdr:cxnSp macro="">
      <xdr:nvCxnSpPr>
        <xdr:cNvPr id="721" name="直線コネクタ 720"/>
        <xdr:cNvCxnSpPr/>
      </xdr:nvCxnSpPr>
      <xdr:spPr>
        <a:xfrm flipV="1">
          <a:off x="18656300" y="661342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25349</xdr:rowOff>
    </xdr:from>
    <xdr:to>
      <xdr:col>32</xdr:col>
      <xdr:colOff>238125</xdr:colOff>
      <xdr:row>36</xdr:row>
      <xdr:rowOff>126949</xdr:rowOff>
    </xdr:to>
    <xdr:sp macro="" textlink="">
      <xdr:nvSpPr>
        <xdr:cNvPr id="731" name="円/楕円 730"/>
        <xdr:cNvSpPr/>
      </xdr:nvSpPr>
      <xdr:spPr>
        <a:xfrm>
          <a:off x="221107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48226</xdr:rowOff>
    </xdr:from>
    <xdr:ext cx="469744" cy="259045"/>
    <xdr:sp macro="" textlink="">
      <xdr:nvSpPr>
        <xdr:cNvPr id="732" name="投資及び出資金該当値テキスト"/>
        <xdr:cNvSpPr txBox="1"/>
      </xdr:nvSpPr>
      <xdr:spPr>
        <a:xfrm>
          <a:off x="22212300" y="604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8661</xdr:rowOff>
    </xdr:from>
    <xdr:to>
      <xdr:col>31</xdr:col>
      <xdr:colOff>85725</xdr:colOff>
      <xdr:row>37</xdr:row>
      <xdr:rowOff>110261</xdr:rowOff>
    </xdr:to>
    <xdr:sp macro="" textlink="">
      <xdr:nvSpPr>
        <xdr:cNvPr id="733" name="円/楕円 732"/>
        <xdr:cNvSpPr/>
      </xdr:nvSpPr>
      <xdr:spPr>
        <a:xfrm>
          <a:off x="21272500" y="6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126788</xdr:rowOff>
    </xdr:from>
    <xdr:ext cx="469744" cy="259045"/>
    <xdr:sp macro="" textlink="">
      <xdr:nvSpPr>
        <xdr:cNvPr id="734" name="テキスト ボックス 733"/>
        <xdr:cNvSpPr txBox="1"/>
      </xdr:nvSpPr>
      <xdr:spPr>
        <a:xfrm>
          <a:off x="21088427" y="6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111760</xdr:rowOff>
    </xdr:from>
    <xdr:to>
      <xdr:col>29</xdr:col>
      <xdr:colOff>568325</xdr:colOff>
      <xdr:row>38</xdr:row>
      <xdr:rowOff>41910</xdr:rowOff>
    </xdr:to>
    <xdr:sp macro="" textlink="">
      <xdr:nvSpPr>
        <xdr:cNvPr id="735" name="円/楕円 734"/>
        <xdr:cNvSpPr/>
      </xdr:nvSpPr>
      <xdr:spPr>
        <a:xfrm>
          <a:off x="2038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33037</xdr:rowOff>
    </xdr:from>
    <xdr:ext cx="378565" cy="259045"/>
    <xdr:sp macro="" textlink="">
      <xdr:nvSpPr>
        <xdr:cNvPr id="736" name="テキスト ボックス 735"/>
        <xdr:cNvSpPr txBox="1"/>
      </xdr:nvSpPr>
      <xdr:spPr>
        <a:xfrm>
          <a:off x="20245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47523</xdr:rowOff>
    </xdr:from>
    <xdr:to>
      <xdr:col>28</xdr:col>
      <xdr:colOff>365125</xdr:colOff>
      <xdr:row>38</xdr:row>
      <xdr:rowOff>149123</xdr:rowOff>
    </xdr:to>
    <xdr:sp macro="" textlink="">
      <xdr:nvSpPr>
        <xdr:cNvPr id="737" name="円/楕円 736"/>
        <xdr:cNvSpPr/>
      </xdr:nvSpPr>
      <xdr:spPr>
        <a:xfrm>
          <a:off x="19494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140250</xdr:rowOff>
    </xdr:from>
    <xdr:ext cx="378565" cy="259045"/>
    <xdr:sp macro="" textlink="">
      <xdr:nvSpPr>
        <xdr:cNvPr id="738" name="テキスト ボックス 737"/>
        <xdr:cNvSpPr txBox="1"/>
      </xdr:nvSpPr>
      <xdr:spPr>
        <a:xfrm>
          <a:off x="19356017" y="665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61214</xdr:rowOff>
    </xdr:from>
    <xdr:to>
      <xdr:col>31</xdr:col>
      <xdr:colOff>34925</xdr:colOff>
      <xdr:row>59</xdr:row>
      <xdr:rowOff>44450</xdr:rowOff>
    </xdr:to>
    <xdr:cxnSp macro="">
      <xdr:nvCxnSpPr>
        <xdr:cNvPr id="772" name="直線コネクタ 771"/>
        <xdr:cNvCxnSpPr/>
      </xdr:nvCxnSpPr>
      <xdr:spPr>
        <a:xfrm>
          <a:off x="20434300" y="9148064"/>
          <a:ext cx="889000" cy="10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61214</xdr:rowOff>
    </xdr:from>
    <xdr:to>
      <xdr:col>29</xdr:col>
      <xdr:colOff>517525</xdr:colOff>
      <xdr:row>59</xdr:row>
      <xdr:rowOff>44450</xdr:rowOff>
    </xdr:to>
    <xdr:cxnSp macro="">
      <xdr:nvCxnSpPr>
        <xdr:cNvPr id="775" name="直線コネクタ 774"/>
        <xdr:cNvCxnSpPr/>
      </xdr:nvCxnSpPr>
      <xdr:spPr>
        <a:xfrm flipV="1">
          <a:off x="19545300" y="9148064"/>
          <a:ext cx="889000" cy="10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117009</xdr:rowOff>
    </xdr:from>
    <xdr:ext cx="469744" cy="259045"/>
    <xdr:sp macro="" textlink="">
      <xdr:nvSpPr>
        <xdr:cNvPr id="777" name="テキスト ボックス 776"/>
        <xdr:cNvSpPr txBox="1"/>
      </xdr:nvSpPr>
      <xdr:spPr>
        <a:xfrm>
          <a:off x="20199427" y="97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133909</xdr:rowOff>
    </xdr:from>
    <xdr:to>
      <xdr:col>28</xdr:col>
      <xdr:colOff>314325</xdr:colOff>
      <xdr:row>59</xdr:row>
      <xdr:rowOff>44450</xdr:rowOff>
    </xdr:to>
    <xdr:cxnSp macro="">
      <xdr:nvCxnSpPr>
        <xdr:cNvPr id="778" name="直線コネクタ 777"/>
        <xdr:cNvCxnSpPr/>
      </xdr:nvCxnSpPr>
      <xdr:spPr>
        <a:xfrm>
          <a:off x="18656300" y="10078009"/>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10414</xdr:rowOff>
    </xdr:from>
    <xdr:to>
      <xdr:col>29</xdr:col>
      <xdr:colOff>568325</xdr:colOff>
      <xdr:row>53</xdr:row>
      <xdr:rowOff>112014</xdr:rowOff>
    </xdr:to>
    <xdr:sp macro="" textlink="">
      <xdr:nvSpPr>
        <xdr:cNvPr id="792" name="円/楕円 791"/>
        <xdr:cNvSpPr/>
      </xdr:nvSpPr>
      <xdr:spPr>
        <a:xfrm>
          <a:off x="20383500" y="90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128541</xdr:rowOff>
    </xdr:from>
    <xdr:ext cx="534377" cy="259045"/>
    <xdr:sp macro="" textlink="">
      <xdr:nvSpPr>
        <xdr:cNvPr id="793" name="テキスト ボックス 792"/>
        <xdr:cNvSpPr txBox="1"/>
      </xdr:nvSpPr>
      <xdr:spPr>
        <a:xfrm>
          <a:off x="20167111" y="88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83109</xdr:rowOff>
    </xdr:from>
    <xdr:to>
      <xdr:col>27</xdr:col>
      <xdr:colOff>161925</xdr:colOff>
      <xdr:row>59</xdr:row>
      <xdr:rowOff>13259</xdr:rowOff>
    </xdr:to>
    <xdr:sp macro="" textlink="">
      <xdr:nvSpPr>
        <xdr:cNvPr id="796" name="円/楕円 795"/>
        <xdr:cNvSpPr/>
      </xdr:nvSpPr>
      <xdr:spPr>
        <a:xfrm>
          <a:off x="18605500" y="100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4386</xdr:rowOff>
    </xdr:from>
    <xdr:ext cx="469744" cy="259045"/>
    <xdr:sp macro="" textlink="">
      <xdr:nvSpPr>
        <xdr:cNvPr id="797" name="テキスト ボックス 796"/>
        <xdr:cNvSpPr txBox="1"/>
      </xdr:nvSpPr>
      <xdr:spPr>
        <a:xfrm>
          <a:off x="18421427"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28921</xdr:rowOff>
    </xdr:from>
    <xdr:to>
      <xdr:col>32</xdr:col>
      <xdr:colOff>187325</xdr:colOff>
      <xdr:row>72</xdr:row>
      <xdr:rowOff>18953</xdr:rowOff>
    </xdr:to>
    <xdr:cxnSp macro="">
      <xdr:nvCxnSpPr>
        <xdr:cNvPr id="825" name="直線コネクタ 824"/>
        <xdr:cNvCxnSpPr/>
      </xdr:nvCxnSpPr>
      <xdr:spPr>
        <a:xfrm flipV="1">
          <a:off x="21323300" y="12201871"/>
          <a:ext cx="838200" cy="1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18953</xdr:rowOff>
    </xdr:from>
    <xdr:to>
      <xdr:col>31</xdr:col>
      <xdr:colOff>34925</xdr:colOff>
      <xdr:row>72</xdr:row>
      <xdr:rowOff>92700</xdr:rowOff>
    </xdr:to>
    <xdr:cxnSp macro="">
      <xdr:nvCxnSpPr>
        <xdr:cNvPr id="828" name="直線コネクタ 827"/>
        <xdr:cNvCxnSpPr/>
      </xdr:nvCxnSpPr>
      <xdr:spPr>
        <a:xfrm flipV="1">
          <a:off x="20434300" y="12363353"/>
          <a:ext cx="889000" cy="7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92700</xdr:rowOff>
    </xdr:from>
    <xdr:to>
      <xdr:col>29</xdr:col>
      <xdr:colOff>517525</xdr:colOff>
      <xdr:row>72</xdr:row>
      <xdr:rowOff>112633</xdr:rowOff>
    </xdr:to>
    <xdr:cxnSp macro="">
      <xdr:nvCxnSpPr>
        <xdr:cNvPr id="831" name="直線コネクタ 830"/>
        <xdr:cNvCxnSpPr/>
      </xdr:nvCxnSpPr>
      <xdr:spPr>
        <a:xfrm flipV="1">
          <a:off x="19545300" y="12437100"/>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112633</xdr:rowOff>
    </xdr:from>
    <xdr:to>
      <xdr:col>28</xdr:col>
      <xdr:colOff>314325</xdr:colOff>
      <xdr:row>73</xdr:row>
      <xdr:rowOff>44786</xdr:rowOff>
    </xdr:to>
    <xdr:cxnSp macro="">
      <xdr:nvCxnSpPr>
        <xdr:cNvPr id="834" name="直線コネクタ 833"/>
        <xdr:cNvCxnSpPr/>
      </xdr:nvCxnSpPr>
      <xdr:spPr>
        <a:xfrm flipV="1">
          <a:off x="18656300" y="12457033"/>
          <a:ext cx="889000" cy="10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149571</xdr:rowOff>
    </xdr:from>
    <xdr:to>
      <xdr:col>32</xdr:col>
      <xdr:colOff>238125</xdr:colOff>
      <xdr:row>71</xdr:row>
      <xdr:rowOff>79721</xdr:rowOff>
    </xdr:to>
    <xdr:sp macro="" textlink="">
      <xdr:nvSpPr>
        <xdr:cNvPr id="844" name="円/楕円 843"/>
        <xdr:cNvSpPr/>
      </xdr:nvSpPr>
      <xdr:spPr>
        <a:xfrm>
          <a:off x="22110700" y="121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998</xdr:rowOff>
    </xdr:from>
    <xdr:ext cx="534377" cy="259045"/>
    <xdr:sp macro="" textlink="">
      <xdr:nvSpPr>
        <xdr:cNvPr id="845" name="繰出金該当値テキスト"/>
        <xdr:cNvSpPr txBox="1"/>
      </xdr:nvSpPr>
      <xdr:spPr>
        <a:xfrm>
          <a:off x="22212300" y="120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139603</xdr:rowOff>
    </xdr:from>
    <xdr:to>
      <xdr:col>31</xdr:col>
      <xdr:colOff>85725</xdr:colOff>
      <xdr:row>72</xdr:row>
      <xdr:rowOff>69753</xdr:rowOff>
    </xdr:to>
    <xdr:sp macro="" textlink="">
      <xdr:nvSpPr>
        <xdr:cNvPr id="846" name="円/楕円 845"/>
        <xdr:cNvSpPr/>
      </xdr:nvSpPr>
      <xdr:spPr>
        <a:xfrm>
          <a:off x="21272500" y="123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86280</xdr:rowOff>
    </xdr:from>
    <xdr:ext cx="534377" cy="259045"/>
    <xdr:sp macro="" textlink="">
      <xdr:nvSpPr>
        <xdr:cNvPr id="847" name="テキスト ボックス 846"/>
        <xdr:cNvSpPr txBox="1"/>
      </xdr:nvSpPr>
      <xdr:spPr>
        <a:xfrm>
          <a:off x="21056111" y="120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41900</xdr:rowOff>
    </xdr:from>
    <xdr:to>
      <xdr:col>29</xdr:col>
      <xdr:colOff>568325</xdr:colOff>
      <xdr:row>72</xdr:row>
      <xdr:rowOff>143500</xdr:rowOff>
    </xdr:to>
    <xdr:sp macro="" textlink="">
      <xdr:nvSpPr>
        <xdr:cNvPr id="848" name="円/楕円 847"/>
        <xdr:cNvSpPr/>
      </xdr:nvSpPr>
      <xdr:spPr>
        <a:xfrm>
          <a:off x="20383500" y="1238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160027</xdr:rowOff>
    </xdr:from>
    <xdr:ext cx="534377" cy="259045"/>
    <xdr:sp macro="" textlink="">
      <xdr:nvSpPr>
        <xdr:cNvPr id="849" name="テキスト ボックス 848"/>
        <xdr:cNvSpPr txBox="1"/>
      </xdr:nvSpPr>
      <xdr:spPr>
        <a:xfrm>
          <a:off x="20167111" y="1216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61833</xdr:rowOff>
    </xdr:from>
    <xdr:to>
      <xdr:col>28</xdr:col>
      <xdr:colOff>365125</xdr:colOff>
      <xdr:row>72</xdr:row>
      <xdr:rowOff>163433</xdr:rowOff>
    </xdr:to>
    <xdr:sp macro="" textlink="">
      <xdr:nvSpPr>
        <xdr:cNvPr id="850" name="円/楕円 849"/>
        <xdr:cNvSpPr/>
      </xdr:nvSpPr>
      <xdr:spPr>
        <a:xfrm>
          <a:off x="19494500" y="124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8510</xdr:rowOff>
    </xdr:from>
    <xdr:ext cx="534377" cy="259045"/>
    <xdr:sp macro="" textlink="">
      <xdr:nvSpPr>
        <xdr:cNvPr id="851" name="テキスト ボックス 850"/>
        <xdr:cNvSpPr txBox="1"/>
      </xdr:nvSpPr>
      <xdr:spPr>
        <a:xfrm>
          <a:off x="19278111" y="1218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165436</xdr:rowOff>
    </xdr:from>
    <xdr:to>
      <xdr:col>27</xdr:col>
      <xdr:colOff>161925</xdr:colOff>
      <xdr:row>73</xdr:row>
      <xdr:rowOff>95586</xdr:rowOff>
    </xdr:to>
    <xdr:sp macro="" textlink="">
      <xdr:nvSpPr>
        <xdr:cNvPr id="852" name="円/楕円 851"/>
        <xdr:cNvSpPr/>
      </xdr:nvSpPr>
      <xdr:spPr>
        <a:xfrm>
          <a:off x="18605500" y="125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112113</xdr:rowOff>
    </xdr:from>
    <xdr:ext cx="534377" cy="259045"/>
    <xdr:sp macro="" textlink="">
      <xdr:nvSpPr>
        <xdr:cNvPr id="853" name="テキスト ボックス 852"/>
        <xdr:cNvSpPr txBox="1"/>
      </xdr:nvSpPr>
      <xdr:spPr>
        <a:xfrm>
          <a:off x="18389111" y="122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a:t>
          </a:r>
          <a:r>
            <a:rPr kumimoji="1" lang="en-US" altLang="ja-JP" sz="1300">
              <a:latin typeface="ＭＳ Ｐゴシック"/>
            </a:rPr>
            <a:t>343,106</a:t>
          </a:r>
          <a:r>
            <a:rPr kumimoji="1" lang="ja-JP" altLang="en-US" sz="1300">
              <a:latin typeface="ＭＳ Ｐゴシック"/>
            </a:rPr>
            <a:t>円となっています。主な構成項目である扶助費は、増加し続けており、平成</a:t>
          </a:r>
          <a:r>
            <a:rPr kumimoji="1" lang="en-US" altLang="ja-JP" sz="1300">
              <a:latin typeface="ＭＳ Ｐゴシック"/>
            </a:rPr>
            <a:t>27</a:t>
          </a:r>
          <a:r>
            <a:rPr kumimoji="1" lang="ja-JP" altLang="en-US" sz="1300">
              <a:latin typeface="ＭＳ Ｐゴシック"/>
            </a:rPr>
            <a:t>年度は住民一人当たり</a:t>
          </a:r>
          <a:r>
            <a:rPr kumimoji="1" lang="en-US" altLang="ja-JP" sz="1300">
              <a:latin typeface="ＭＳ Ｐゴシック"/>
            </a:rPr>
            <a:t>113,986</a:t>
          </a:r>
          <a:r>
            <a:rPr kumimoji="1" lang="ja-JP" altLang="en-US" sz="1300">
              <a:latin typeface="ＭＳ Ｐゴシック"/>
            </a:rPr>
            <a:t>円となっており、類似団体内平均値と比べて高い水準にあります。扶助費の主な構成としては、障害者自立支援給付費</a:t>
          </a:r>
          <a:r>
            <a:rPr kumimoji="1" lang="en-US" altLang="ja-JP" sz="1300">
              <a:latin typeface="ＭＳ Ｐゴシック"/>
            </a:rPr>
            <a:t>(1,925,859</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、医療扶助費</a:t>
          </a:r>
          <a:r>
            <a:rPr kumimoji="1" lang="en-US" altLang="ja-JP" sz="1300">
              <a:latin typeface="ＭＳ Ｐゴシック"/>
            </a:rPr>
            <a:t>(2,259,813</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、生活扶助費</a:t>
          </a:r>
          <a:r>
            <a:rPr kumimoji="1" lang="en-US" altLang="ja-JP" sz="1300">
              <a:latin typeface="ＭＳ Ｐゴシック"/>
            </a:rPr>
            <a:t>(2,683,541</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の合算が全体の半分を占めており、それぞれ障害者自立支援給付費が</a:t>
          </a:r>
          <a:r>
            <a:rPr kumimoji="1" lang="en-US" altLang="ja-JP" sz="1300">
              <a:latin typeface="ＭＳ Ｐゴシック"/>
            </a:rPr>
            <a:t>9.5</a:t>
          </a:r>
          <a:r>
            <a:rPr kumimoji="1" lang="ja-JP" altLang="en-US" sz="1300">
              <a:latin typeface="ＭＳ Ｐゴシック"/>
            </a:rPr>
            <a:t>％、医療扶助費が</a:t>
          </a:r>
          <a:r>
            <a:rPr kumimoji="1" lang="en-US" altLang="ja-JP" sz="1300">
              <a:latin typeface="ＭＳ Ｐゴシック"/>
            </a:rPr>
            <a:t>7.7</a:t>
          </a:r>
          <a:r>
            <a:rPr kumimoji="1" lang="ja-JP" altLang="en-US" sz="1300">
              <a:latin typeface="ＭＳ Ｐゴシック"/>
            </a:rPr>
            <a:t>％、生活扶助費が</a:t>
          </a:r>
          <a:r>
            <a:rPr kumimoji="1" lang="en-US" altLang="ja-JP" sz="1300">
              <a:latin typeface="ＭＳ Ｐゴシック"/>
            </a:rPr>
            <a:t>0.6</a:t>
          </a:r>
          <a:r>
            <a:rPr kumimoji="1" lang="ja-JP" altLang="en-US" sz="1300">
              <a:latin typeface="ＭＳ Ｐゴシック"/>
            </a:rPr>
            <a:t>％前年度に比べて上昇しています。繰出金も近年増加傾向にあり、平成</a:t>
          </a:r>
          <a:r>
            <a:rPr kumimoji="1" lang="en-US" altLang="ja-JP" sz="1300">
              <a:latin typeface="ＭＳ Ｐゴシック"/>
            </a:rPr>
            <a:t>27</a:t>
          </a:r>
          <a:r>
            <a:rPr kumimoji="1" lang="ja-JP" altLang="en-US" sz="1300">
              <a:latin typeface="ＭＳ Ｐゴシック"/>
            </a:rPr>
            <a:t>年度は国民健康保険特別会計への繰出金</a:t>
          </a:r>
          <a:r>
            <a:rPr kumimoji="1" lang="en-US" altLang="ja-JP" sz="1300">
              <a:latin typeface="ＭＳ Ｐゴシック"/>
            </a:rPr>
            <a:t>(1,184,410</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、介護保険特別会計への繰出金</a:t>
          </a:r>
          <a:r>
            <a:rPr kumimoji="1" lang="en-US" altLang="ja-JP" sz="1300">
              <a:latin typeface="ＭＳ Ｐゴシック"/>
            </a:rPr>
            <a:t>(1,431,980</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、後期高齢者医療特別会計への繰出金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(1,405,807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a:latin typeface="ＭＳ Ｐゴシック"/>
            </a:rPr>
            <a:t>の合算が全体の大半を占めており、国民健康保険特別会計への繰出金が</a:t>
          </a:r>
          <a:r>
            <a:rPr kumimoji="1" lang="en-US" altLang="ja-JP" sz="1300">
              <a:latin typeface="ＭＳ Ｐゴシック"/>
            </a:rPr>
            <a:t>13.1</a:t>
          </a:r>
          <a:r>
            <a:rPr kumimoji="1" lang="ja-JP" altLang="en-US" sz="1300">
              <a:latin typeface="ＭＳ Ｐゴシック"/>
            </a:rPr>
            <a:t>％、介護保険特別会計への繰出金が</a:t>
          </a:r>
          <a:r>
            <a:rPr kumimoji="1" lang="en-US" altLang="ja-JP" sz="1300">
              <a:latin typeface="ＭＳ Ｐゴシック"/>
            </a:rPr>
            <a:t>8.6</a:t>
          </a:r>
          <a:r>
            <a:rPr kumimoji="1" lang="ja-JP" altLang="en-US" sz="1300">
              <a:latin typeface="ＭＳ Ｐゴシック"/>
            </a:rPr>
            <a:t>％、後期高齢者医療特別会計への繰出金が</a:t>
          </a:r>
          <a:r>
            <a:rPr kumimoji="1" lang="en-US" altLang="ja-JP" sz="1300">
              <a:latin typeface="ＭＳ Ｐゴシック"/>
            </a:rPr>
            <a:t>4.9</a:t>
          </a:r>
          <a:r>
            <a:rPr kumimoji="1" lang="ja-JP" altLang="en-US" sz="1300">
              <a:latin typeface="ＭＳ Ｐゴシック"/>
            </a:rPr>
            <a:t>％の上昇となっています。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また、補助費等については、柏原羽曳野藤井寺消防組合負担金（</a:t>
          </a:r>
          <a:r>
            <a:rPr kumimoji="1" lang="en-US" altLang="ja-JP" sz="1300">
              <a:latin typeface="ＭＳ Ｐゴシック"/>
            </a:rPr>
            <a:t>1,115,051</a:t>
          </a:r>
          <a:r>
            <a:rPr kumimoji="1" lang="ja-JP" altLang="en-US" sz="1300">
              <a:latin typeface="ＭＳ Ｐゴシック"/>
            </a:rPr>
            <a:t>千円）が</a:t>
          </a:r>
          <a:r>
            <a:rPr kumimoji="1" lang="en-US" altLang="ja-JP" sz="1300">
              <a:latin typeface="ＭＳ Ｐゴシック"/>
            </a:rPr>
            <a:t>5.0</a:t>
          </a:r>
          <a:r>
            <a:rPr kumimoji="1" lang="ja-JP" altLang="en-US" sz="1300">
              <a:latin typeface="ＭＳ Ｐゴシック"/>
            </a:rPr>
            <a:t>％、柏羽藤環境事業組合負担金（</a:t>
          </a:r>
          <a:r>
            <a:rPr kumimoji="1" lang="en-US" altLang="ja-JP" sz="1300">
              <a:latin typeface="ＭＳ Ｐゴシック"/>
            </a:rPr>
            <a:t>1,000,401</a:t>
          </a:r>
          <a:r>
            <a:rPr kumimoji="1" lang="ja-JP" altLang="en-US" sz="1300">
              <a:latin typeface="ＭＳ Ｐゴシック"/>
            </a:rPr>
            <a:t>千円）が</a:t>
          </a:r>
          <a:r>
            <a:rPr kumimoji="1" lang="en-US" altLang="ja-JP" sz="1300">
              <a:latin typeface="ＭＳ Ｐゴシック"/>
            </a:rPr>
            <a:t>2.1</a:t>
          </a:r>
          <a:r>
            <a:rPr kumimoji="1" lang="ja-JP" altLang="en-US" sz="1300">
              <a:latin typeface="ＭＳ Ｐゴシック"/>
            </a:rPr>
            <a:t>％の上昇となっており、類似団体内平均値を上回る結果となっています。公債費については、既発債の償還終了に伴い減少しておりますが、平成９年度開館の総合スポーツセンター（はびきのコロセアム）や平成</a:t>
          </a:r>
          <a:r>
            <a:rPr kumimoji="1" lang="en-US" altLang="ja-JP" sz="1300">
              <a:latin typeface="ＭＳ Ｐゴシック"/>
            </a:rPr>
            <a:t>12</a:t>
          </a:r>
          <a:r>
            <a:rPr kumimoji="1" lang="ja-JP" altLang="en-US" sz="1300">
              <a:latin typeface="ＭＳ Ｐゴシック"/>
            </a:rPr>
            <a:t>年度開館の生活文化情報センター（</a:t>
          </a:r>
          <a:r>
            <a:rPr kumimoji="1" lang="en-US" altLang="ja-JP" sz="1300">
              <a:latin typeface="ＭＳ Ｐゴシック"/>
            </a:rPr>
            <a:t>LIC</a:t>
          </a:r>
          <a:r>
            <a:rPr kumimoji="1" lang="ja-JP" altLang="en-US" sz="1300">
              <a:latin typeface="ＭＳ Ｐゴシック"/>
            </a:rPr>
            <a:t>はびきの）の建設に伴う借入金の償還が続いていることにより、依然として類似団体内平均値を上回っています。</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大阪府羽曳野市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114,146
113,310
26.45
39,810,637
39,164,212
597,269
23,638,104
41,886,533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38.3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67120</xdr:rowOff>
    </xdr:from>
    <xdr:to>
      <xdr:col>6</xdr:col>
      <xdr:colOff>511175</xdr:colOff>
      <xdr:row>37</xdr:row>
      <xdr:rowOff>115126</xdr:rowOff>
    </xdr:to>
    <xdr:cxnSp macro="">
      <xdr:nvCxnSpPr>
        <xdr:cNvPr id="57" name="直線コネクタ 56"/>
        <xdr:cNvCxnSpPr/>
      </xdr:nvCxnSpPr>
      <xdr:spPr>
        <a:xfrm flipV="1">
          <a:off x="3797300" y="641077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76264</xdr:rowOff>
    </xdr:from>
    <xdr:to>
      <xdr:col>5</xdr:col>
      <xdr:colOff>358775</xdr:colOff>
      <xdr:row>37</xdr:row>
      <xdr:rowOff>115126</xdr:rowOff>
    </xdr:to>
    <xdr:cxnSp macro="">
      <xdr:nvCxnSpPr>
        <xdr:cNvPr id="60" name="直線コネクタ 59"/>
        <xdr:cNvCxnSpPr/>
      </xdr:nvCxnSpPr>
      <xdr:spPr>
        <a:xfrm>
          <a:off x="2908300" y="641991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33972</xdr:rowOff>
    </xdr:from>
    <xdr:to>
      <xdr:col>4</xdr:col>
      <xdr:colOff>155575</xdr:colOff>
      <xdr:row>37</xdr:row>
      <xdr:rowOff>76264</xdr:rowOff>
    </xdr:to>
    <xdr:cxnSp macro="">
      <xdr:nvCxnSpPr>
        <xdr:cNvPr id="63" name="直線コネクタ 62"/>
        <xdr:cNvCxnSpPr/>
      </xdr:nvCxnSpPr>
      <xdr:spPr>
        <a:xfrm>
          <a:off x="2019300" y="6377622"/>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33972</xdr:rowOff>
    </xdr:from>
    <xdr:to>
      <xdr:col>2</xdr:col>
      <xdr:colOff>638175</xdr:colOff>
      <xdr:row>37</xdr:row>
      <xdr:rowOff>41402</xdr:rowOff>
    </xdr:to>
    <xdr:cxnSp macro="">
      <xdr:nvCxnSpPr>
        <xdr:cNvPr id="66" name="直線コネクタ 65"/>
        <xdr:cNvCxnSpPr/>
      </xdr:nvCxnSpPr>
      <xdr:spPr>
        <a:xfrm flipV="1">
          <a:off x="1130300" y="637762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16320</xdr:rowOff>
    </xdr:from>
    <xdr:to>
      <xdr:col>6</xdr:col>
      <xdr:colOff>561975</xdr:colOff>
      <xdr:row>37</xdr:row>
      <xdr:rowOff>117920</xdr:rowOff>
    </xdr:to>
    <xdr:sp macro="" textlink="">
      <xdr:nvSpPr>
        <xdr:cNvPr id="76" name="円/楕円 75"/>
        <xdr:cNvSpPr/>
      </xdr:nvSpPr>
      <xdr:spPr>
        <a:xfrm>
          <a:off x="45847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102697</xdr:rowOff>
    </xdr:from>
    <xdr:ext cx="469744" cy="259045"/>
    <xdr:sp macro="" textlink="">
      <xdr:nvSpPr>
        <xdr:cNvPr id="77" name="議会費該当値テキスト"/>
        <xdr:cNvSpPr txBox="1"/>
      </xdr:nvSpPr>
      <xdr:spPr>
        <a:xfrm>
          <a:off x="4686300" y="627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64326</xdr:rowOff>
    </xdr:from>
    <xdr:to>
      <xdr:col>5</xdr:col>
      <xdr:colOff>409575</xdr:colOff>
      <xdr:row>37</xdr:row>
      <xdr:rowOff>165926</xdr:rowOff>
    </xdr:to>
    <xdr:sp macro="" textlink="">
      <xdr:nvSpPr>
        <xdr:cNvPr id="78" name="円/楕円 77"/>
        <xdr:cNvSpPr/>
      </xdr:nvSpPr>
      <xdr:spPr>
        <a:xfrm>
          <a:off x="3746500" y="64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157053</xdr:rowOff>
    </xdr:from>
    <xdr:ext cx="469744" cy="259045"/>
    <xdr:sp macro="" textlink="">
      <xdr:nvSpPr>
        <xdr:cNvPr id="79" name="テキスト ボックス 78"/>
        <xdr:cNvSpPr txBox="1"/>
      </xdr:nvSpPr>
      <xdr:spPr>
        <a:xfrm>
          <a:off x="3562427" y="650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25464</xdr:rowOff>
    </xdr:from>
    <xdr:to>
      <xdr:col>4</xdr:col>
      <xdr:colOff>206375</xdr:colOff>
      <xdr:row>37</xdr:row>
      <xdr:rowOff>127064</xdr:rowOff>
    </xdr:to>
    <xdr:sp macro="" textlink="">
      <xdr:nvSpPr>
        <xdr:cNvPr id="80" name="円/楕円 79"/>
        <xdr:cNvSpPr/>
      </xdr:nvSpPr>
      <xdr:spPr>
        <a:xfrm>
          <a:off x="2857500" y="63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118191</xdr:rowOff>
    </xdr:from>
    <xdr:ext cx="469744" cy="259045"/>
    <xdr:sp macro="" textlink="">
      <xdr:nvSpPr>
        <xdr:cNvPr id="81" name="テキスト ボックス 80"/>
        <xdr:cNvSpPr txBox="1"/>
      </xdr:nvSpPr>
      <xdr:spPr>
        <a:xfrm>
          <a:off x="2673427" y="64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154622</xdr:rowOff>
    </xdr:from>
    <xdr:to>
      <xdr:col>3</xdr:col>
      <xdr:colOff>3175</xdr:colOff>
      <xdr:row>37</xdr:row>
      <xdr:rowOff>84772</xdr:rowOff>
    </xdr:to>
    <xdr:sp macro="" textlink="">
      <xdr:nvSpPr>
        <xdr:cNvPr id="82" name="円/楕円 81"/>
        <xdr:cNvSpPr/>
      </xdr:nvSpPr>
      <xdr:spPr>
        <a:xfrm>
          <a:off x="1968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75899</xdr:rowOff>
    </xdr:from>
    <xdr:ext cx="469744" cy="259045"/>
    <xdr:sp macro="" textlink="">
      <xdr:nvSpPr>
        <xdr:cNvPr id="83" name="テキスト ボックス 82"/>
        <xdr:cNvSpPr txBox="1"/>
      </xdr:nvSpPr>
      <xdr:spPr>
        <a:xfrm>
          <a:off x="1784427" y="641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162052</xdr:rowOff>
    </xdr:from>
    <xdr:to>
      <xdr:col>1</xdr:col>
      <xdr:colOff>485775</xdr:colOff>
      <xdr:row>37</xdr:row>
      <xdr:rowOff>92202</xdr:rowOff>
    </xdr:to>
    <xdr:sp macro="" textlink="">
      <xdr:nvSpPr>
        <xdr:cNvPr id="84" name="円/楕円 83"/>
        <xdr:cNvSpPr/>
      </xdr:nvSpPr>
      <xdr:spPr>
        <a:xfrm>
          <a:off x="107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83329</xdr:rowOff>
    </xdr:from>
    <xdr:ext cx="469744" cy="259045"/>
    <xdr:sp macro="" textlink="">
      <xdr:nvSpPr>
        <xdr:cNvPr id="85" name="テキスト ボックス 84"/>
        <xdr:cNvSpPr txBox="1"/>
      </xdr:nvSpPr>
      <xdr:spPr>
        <a:xfrm>
          <a:off x="89542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74333</xdr:rowOff>
    </xdr:from>
    <xdr:to>
      <xdr:col>6</xdr:col>
      <xdr:colOff>511175</xdr:colOff>
      <xdr:row>58</xdr:row>
      <xdr:rowOff>79415</xdr:rowOff>
    </xdr:to>
    <xdr:cxnSp macro="">
      <xdr:nvCxnSpPr>
        <xdr:cNvPr id="116" name="直線コネクタ 115"/>
        <xdr:cNvCxnSpPr/>
      </xdr:nvCxnSpPr>
      <xdr:spPr>
        <a:xfrm>
          <a:off x="3797300" y="10018433"/>
          <a:ext cx="8382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47699</xdr:rowOff>
    </xdr:from>
    <xdr:to>
      <xdr:col>5</xdr:col>
      <xdr:colOff>358775</xdr:colOff>
      <xdr:row>58</xdr:row>
      <xdr:rowOff>74333</xdr:rowOff>
    </xdr:to>
    <xdr:cxnSp macro="">
      <xdr:nvCxnSpPr>
        <xdr:cNvPr id="119" name="直線コネクタ 118"/>
        <xdr:cNvCxnSpPr/>
      </xdr:nvCxnSpPr>
      <xdr:spPr>
        <a:xfrm>
          <a:off x="2908300" y="9820349"/>
          <a:ext cx="889000" cy="19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47699</xdr:rowOff>
    </xdr:from>
    <xdr:to>
      <xdr:col>4</xdr:col>
      <xdr:colOff>155575</xdr:colOff>
      <xdr:row>57</xdr:row>
      <xdr:rowOff>109773</xdr:rowOff>
    </xdr:to>
    <xdr:cxnSp macro="">
      <xdr:nvCxnSpPr>
        <xdr:cNvPr id="122" name="直線コネクタ 121"/>
        <xdr:cNvCxnSpPr/>
      </xdr:nvCxnSpPr>
      <xdr:spPr>
        <a:xfrm flipV="1">
          <a:off x="2019300" y="9820349"/>
          <a:ext cx="889000" cy="6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4547</xdr:rowOff>
    </xdr:from>
    <xdr:ext cx="534377" cy="259045"/>
    <xdr:sp macro="" textlink="">
      <xdr:nvSpPr>
        <xdr:cNvPr id="124" name="テキスト ボックス 123"/>
        <xdr:cNvSpPr txBox="1"/>
      </xdr:nvSpPr>
      <xdr:spPr>
        <a:xfrm>
          <a:off x="2641111" y="99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109773</xdr:rowOff>
    </xdr:from>
    <xdr:to>
      <xdr:col>2</xdr:col>
      <xdr:colOff>638175</xdr:colOff>
      <xdr:row>58</xdr:row>
      <xdr:rowOff>45314</xdr:rowOff>
    </xdr:to>
    <xdr:cxnSp macro="">
      <xdr:nvCxnSpPr>
        <xdr:cNvPr id="125" name="直線コネクタ 124"/>
        <xdr:cNvCxnSpPr/>
      </xdr:nvCxnSpPr>
      <xdr:spPr>
        <a:xfrm flipV="1">
          <a:off x="1130300" y="9882423"/>
          <a:ext cx="889000" cy="10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26604</xdr:rowOff>
    </xdr:from>
    <xdr:ext cx="534377" cy="259045"/>
    <xdr:sp macro="" textlink="">
      <xdr:nvSpPr>
        <xdr:cNvPr id="127" name="テキスト ボックス 126"/>
        <xdr:cNvSpPr txBox="1"/>
      </xdr:nvSpPr>
      <xdr:spPr>
        <a:xfrm>
          <a:off x="1752111" y="99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28615</xdr:rowOff>
    </xdr:from>
    <xdr:to>
      <xdr:col>6</xdr:col>
      <xdr:colOff>561975</xdr:colOff>
      <xdr:row>58</xdr:row>
      <xdr:rowOff>130215</xdr:rowOff>
    </xdr:to>
    <xdr:sp macro="" textlink="">
      <xdr:nvSpPr>
        <xdr:cNvPr id="135" name="円/楕円 134"/>
        <xdr:cNvSpPr/>
      </xdr:nvSpPr>
      <xdr:spPr>
        <a:xfrm>
          <a:off x="4584700" y="99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114992</xdr:rowOff>
    </xdr:from>
    <xdr:ext cx="534377" cy="259045"/>
    <xdr:sp macro="" textlink="">
      <xdr:nvSpPr>
        <xdr:cNvPr id="136" name="総務費該当値テキスト"/>
        <xdr:cNvSpPr txBox="1"/>
      </xdr:nvSpPr>
      <xdr:spPr>
        <a:xfrm>
          <a:off x="4686300" y="98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23533</xdr:rowOff>
    </xdr:from>
    <xdr:to>
      <xdr:col>5</xdr:col>
      <xdr:colOff>409575</xdr:colOff>
      <xdr:row>58</xdr:row>
      <xdr:rowOff>125133</xdr:rowOff>
    </xdr:to>
    <xdr:sp macro="" textlink="">
      <xdr:nvSpPr>
        <xdr:cNvPr id="137" name="円/楕円 136"/>
        <xdr:cNvSpPr/>
      </xdr:nvSpPr>
      <xdr:spPr>
        <a:xfrm>
          <a:off x="3746500" y="99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116260</xdr:rowOff>
    </xdr:from>
    <xdr:ext cx="534377" cy="259045"/>
    <xdr:sp macro="" textlink="">
      <xdr:nvSpPr>
        <xdr:cNvPr id="138" name="テキスト ボックス 137"/>
        <xdr:cNvSpPr txBox="1"/>
      </xdr:nvSpPr>
      <xdr:spPr>
        <a:xfrm>
          <a:off x="3530111" y="100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168349</xdr:rowOff>
    </xdr:from>
    <xdr:to>
      <xdr:col>4</xdr:col>
      <xdr:colOff>206375</xdr:colOff>
      <xdr:row>57</xdr:row>
      <xdr:rowOff>98499</xdr:rowOff>
    </xdr:to>
    <xdr:sp macro="" textlink="">
      <xdr:nvSpPr>
        <xdr:cNvPr id="139" name="円/楕円 138"/>
        <xdr:cNvSpPr/>
      </xdr:nvSpPr>
      <xdr:spPr>
        <a:xfrm>
          <a:off x="2857500" y="976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115026</xdr:rowOff>
    </xdr:from>
    <xdr:ext cx="534377" cy="259045"/>
    <xdr:sp macro="" textlink="">
      <xdr:nvSpPr>
        <xdr:cNvPr id="140" name="テキスト ボックス 139"/>
        <xdr:cNvSpPr txBox="1"/>
      </xdr:nvSpPr>
      <xdr:spPr>
        <a:xfrm>
          <a:off x="2641111" y="954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58973</xdr:rowOff>
    </xdr:from>
    <xdr:to>
      <xdr:col>3</xdr:col>
      <xdr:colOff>3175</xdr:colOff>
      <xdr:row>57</xdr:row>
      <xdr:rowOff>160573</xdr:rowOff>
    </xdr:to>
    <xdr:sp macro="" textlink="">
      <xdr:nvSpPr>
        <xdr:cNvPr id="141" name="円/楕円 140"/>
        <xdr:cNvSpPr/>
      </xdr:nvSpPr>
      <xdr:spPr>
        <a:xfrm>
          <a:off x="1968500" y="98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5650</xdr:rowOff>
    </xdr:from>
    <xdr:ext cx="534377" cy="259045"/>
    <xdr:sp macro="" textlink="">
      <xdr:nvSpPr>
        <xdr:cNvPr id="142" name="テキスト ボックス 141"/>
        <xdr:cNvSpPr txBox="1"/>
      </xdr:nvSpPr>
      <xdr:spPr>
        <a:xfrm>
          <a:off x="1752111" y="96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165964</xdr:rowOff>
    </xdr:from>
    <xdr:to>
      <xdr:col>1</xdr:col>
      <xdr:colOff>485775</xdr:colOff>
      <xdr:row>58</xdr:row>
      <xdr:rowOff>96114</xdr:rowOff>
    </xdr:to>
    <xdr:sp macro="" textlink="">
      <xdr:nvSpPr>
        <xdr:cNvPr id="143" name="円/楕円 142"/>
        <xdr:cNvSpPr/>
      </xdr:nvSpPr>
      <xdr:spPr>
        <a:xfrm>
          <a:off x="1079500" y="99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87241</xdr:rowOff>
    </xdr:from>
    <xdr:ext cx="534377" cy="259045"/>
    <xdr:sp macro="" textlink="">
      <xdr:nvSpPr>
        <xdr:cNvPr id="144" name="テキスト ボックス 143"/>
        <xdr:cNvSpPr txBox="1"/>
      </xdr:nvSpPr>
      <xdr:spPr>
        <a:xfrm>
          <a:off x="863111" y="1003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121020</xdr:rowOff>
    </xdr:from>
    <xdr:to>
      <xdr:col>6</xdr:col>
      <xdr:colOff>511175</xdr:colOff>
      <xdr:row>75</xdr:row>
      <xdr:rowOff>31213</xdr:rowOff>
    </xdr:to>
    <xdr:cxnSp macro="">
      <xdr:nvCxnSpPr>
        <xdr:cNvPr id="176" name="直線コネクタ 175"/>
        <xdr:cNvCxnSpPr/>
      </xdr:nvCxnSpPr>
      <xdr:spPr>
        <a:xfrm flipV="1">
          <a:off x="3797300" y="1280832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31213</xdr:rowOff>
    </xdr:from>
    <xdr:to>
      <xdr:col>5</xdr:col>
      <xdr:colOff>358775</xdr:colOff>
      <xdr:row>75</xdr:row>
      <xdr:rowOff>133615</xdr:rowOff>
    </xdr:to>
    <xdr:cxnSp macro="">
      <xdr:nvCxnSpPr>
        <xdr:cNvPr id="179" name="直線コネクタ 178"/>
        <xdr:cNvCxnSpPr/>
      </xdr:nvCxnSpPr>
      <xdr:spPr>
        <a:xfrm flipV="1">
          <a:off x="2908300" y="12889963"/>
          <a:ext cx="889000" cy="10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81" name="テキスト ボックス 180"/>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133615</xdr:rowOff>
    </xdr:from>
    <xdr:to>
      <xdr:col>4</xdr:col>
      <xdr:colOff>155575</xdr:colOff>
      <xdr:row>76</xdr:row>
      <xdr:rowOff>395</xdr:rowOff>
    </xdr:to>
    <xdr:cxnSp macro="">
      <xdr:nvCxnSpPr>
        <xdr:cNvPr id="182" name="直線コネクタ 181"/>
        <xdr:cNvCxnSpPr/>
      </xdr:nvCxnSpPr>
      <xdr:spPr>
        <a:xfrm flipV="1">
          <a:off x="2019300" y="12992365"/>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4" name="テキスト ボックス 183"/>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395</xdr:rowOff>
    </xdr:from>
    <xdr:to>
      <xdr:col>2</xdr:col>
      <xdr:colOff>638175</xdr:colOff>
      <xdr:row>76</xdr:row>
      <xdr:rowOff>39464</xdr:rowOff>
    </xdr:to>
    <xdr:cxnSp macro="">
      <xdr:nvCxnSpPr>
        <xdr:cNvPr id="185" name="直線コネクタ 184"/>
        <xdr:cNvCxnSpPr/>
      </xdr:nvCxnSpPr>
      <xdr:spPr>
        <a:xfrm flipV="1">
          <a:off x="1130300" y="13030595"/>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49040</xdr:rowOff>
    </xdr:from>
    <xdr:ext cx="599010" cy="259045"/>
    <xdr:sp macro="" textlink="">
      <xdr:nvSpPr>
        <xdr:cNvPr id="187" name="テキスト ボックス 186"/>
        <xdr:cNvSpPr txBox="1"/>
      </xdr:nvSpPr>
      <xdr:spPr>
        <a:xfrm>
          <a:off x="1719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77875</xdr:rowOff>
    </xdr:from>
    <xdr:ext cx="599010" cy="259045"/>
    <xdr:sp macro="" textlink="">
      <xdr:nvSpPr>
        <xdr:cNvPr id="189" name="テキスト ボックス 188"/>
        <xdr:cNvSpPr txBox="1"/>
      </xdr:nvSpPr>
      <xdr:spPr>
        <a:xfrm>
          <a:off x="830794" y="13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70220</xdr:rowOff>
    </xdr:from>
    <xdr:to>
      <xdr:col>6</xdr:col>
      <xdr:colOff>561975</xdr:colOff>
      <xdr:row>75</xdr:row>
      <xdr:rowOff>370</xdr:rowOff>
    </xdr:to>
    <xdr:sp macro="" textlink="">
      <xdr:nvSpPr>
        <xdr:cNvPr id="195" name="円/楕円 194"/>
        <xdr:cNvSpPr/>
      </xdr:nvSpPr>
      <xdr:spPr>
        <a:xfrm>
          <a:off x="4584700" y="12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93097</xdr:rowOff>
    </xdr:from>
    <xdr:ext cx="599010" cy="259045"/>
    <xdr:sp macro="" textlink="">
      <xdr:nvSpPr>
        <xdr:cNvPr id="196" name="民生費該当値テキスト"/>
        <xdr:cNvSpPr txBox="1"/>
      </xdr:nvSpPr>
      <xdr:spPr>
        <a:xfrm>
          <a:off x="4686300" y="1260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166,716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151863</xdr:rowOff>
    </xdr:from>
    <xdr:to>
      <xdr:col>5</xdr:col>
      <xdr:colOff>409575</xdr:colOff>
      <xdr:row>75</xdr:row>
      <xdr:rowOff>82013</xdr:rowOff>
    </xdr:to>
    <xdr:sp macro="" textlink="">
      <xdr:nvSpPr>
        <xdr:cNvPr id="197" name="円/楕円 196"/>
        <xdr:cNvSpPr/>
      </xdr:nvSpPr>
      <xdr:spPr>
        <a:xfrm>
          <a:off x="37465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98540</xdr:rowOff>
    </xdr:from>
    <xdr:ext cx="599010" cy="259045"/>
    <xdr:sp macro="" textlink="">
      <xdr:nvSpPr>
        <xdr:cNvPr id="198" name="テキスト ボックス 197"/>
        <xdr:cNvSpPr txBox="1"/>
      </xdr:nvSpPr>
      <xdr:spPr>
        <a:xfrm>
          <a:off x="3497794" y="126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159,216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82815</xdr:rowOff>
    </xdr:from>
    <xdr:to>
      <xdr:col>4</xdr:col>
      <xdr:colOff>206375</xdr:colOff>
      <xdr:row>76</xdr:row>
      <xdr:rowOff>12965</xdr:rowOff>
    </xdr:to>
    <xdr:sp macro="" textlink="">
      <xdr:nvSpPr>
        <xdr:cNvPr id="199" name="円/楕円 198"/>
        <xdr:cNvSpPr/>
      </xdr:nvSpPr>
      <xdr:spPr>
        <a:xfrm>
          <a:off x="2857500" y="129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29492</xdr:rowOff>
    </xdr:from>
    <xdr:ext cx="599010" cy="259045"/>
    <xdr:sp macro="" textlink="">
      <xdr:nvSpPr>
        <xdr:cNvPr id="200" name="テキスト ボックス 199"/>
        <xdr:cNvSpPr txBox="1"/>
      </xdr:nvSpPr>
      <xdr:spPr>
        <a:xfrm>
          <a:off x="2608794" y="1271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149,809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121045</xdr:rowOff>
    </xdr:from>
    <xdr:to>
      <xdr:col>3</xdr:col>
      <xdr:colOff>3175</xdr:colOff>
      <xdr:row>76</xdr:row>
      <xdr:rowOff>51195</xdr:rowOff>
    </xdr:to>
    <xdr:sp macro="" textlink="">
      <xdr:nvSpPr>
        <xdr:cNvPr id="201" name="円/楕円 200"/>
        <xdr:cNvSpPr/>
      </xdr:nvSpPr>
      <xdr:spPr>
        <a:xfrm>
          <a:off x="1968500" y="12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67722</xdr:rowOff>
    </xdr:from>
    <xdr:ext cx="599010" cy="259045"/>
    <xdr:sp macro="" textlink="">
      <xdr:nvSpPr>
        <xdr:cNvPr id="202" name="テキスト ボックス 201"/>
        <xdr:cNvSpPr txBox="1"/>
      </xdr:nvSpPr>
      <xdr:spPr>
        <a:xfrm>
          <a:off x="1719794" y="127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160114</xdr:rowOff>
    </xdr:from>
    <xdr:to>
      <xdr:col>1</xdr:col>
      <xdr:colOff>485775</xdr:colOff>
      <xdr:row>76</xdr:row>
      <xdr:rowOff>90264</xdr:rowOff>
    </xdr:to>
    <xdr:sp macro="" textlink="">
      <xdr:nvSpPr>
        <xdr:cNvPr id="203" name="円/楕円 202"/>
        <xdr:cNvSpPr/>
      </xdr:nvSpPr>
      <xdr:spPr>
        <a:xfrm>
          <a:off x="1079500" y="130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106791</xdr:rowOff>
    </xdr:from>
    <xdr:ext cx="599010" cy="259045"/>
    <xdr:sp macro="" textlink="">
      <xdr:nvSpPr>
        <xdr:cNvPr id="204" name="テキスト ボックス 203"/>
        <xdr:cNvSpPr txBox="1"/>
      </xdr:nvSpPr>
      <xdr:spPr>
        <a:xfrm>
          <a:off x="830794" y="1279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1854</xdr:rowOff>
    </xdr:from>
    <xdr:to>
      <xdr:col>6</xdr:col>
      <xdr:colOff>511175</xdr:colOff>
      <xdr:row>98</xdr:row>
      <xdr:rowOff>30293</xdr:rowOff>
    </xdr:to>
    <xdr:cxnSp macro="">
      <xdr:nvCxnSpPr>
        <xdr:cNvPr id="232" name="直線コネクタ 231"/>
        <xdr:cNvCxnSpPr/>
      </xdr:nvCxnSpPr>
      <xdr:spPr>
        <a:xfrm flipV="1">
          <a:off x="3797300" y="16803954"/>
          <a:ext cx="838200" cy="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30293</xdr:rowOff>
    </xdr:from>
    <xdr:to>
      <xdr:col>5</xdr:col>
      <xdr:colOff>358775</xdr:colOff>
      <xdr:row>98</xdr:row>
      <xdr:rowOff>42819</xdr:rowOff>
    </xdr:to>
    <xdr:cxnSp macro="">
      <xdr:nvCxnSpPr>
        <xdr:cNvPr id="235" name="直線コネクタ 234"/>
        <xdr:cNvCxnSpPr/>
      </xdr:nvCxnSpPr>
      <xdr:spPr>
        <a:xfrm flipV="1">
          <a:off x="2908300" y="16832393"/>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42819</xdr:rowOff>
    </xdr:from>
    <xdr:to>
      <xdr:col>4</xdr:col>
      <xdr:colOff>155575</xdr:colOff>
      <xdr:row>98</xdr:row>
      <xdr:rowOff>54432</xdr:rowOff>
    </xdr:to>
    <xdr:cxnSp macro="">
      <xdr:nvCxnSpPr>
        <xdr:cNvPr id="238" name="直線コネクタ 237"/>
        <xdr:cNvCxnSpPr/>
      </xdr:nvCxnSpPr>
      <xdr:spPr>
        <a:xfrm flipV="1">
          <a:off x="2019300" y="16844919"/>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54432</xdr:rowOff>
    </xdr:from>
    <xdr:to>
      <xdr:col>2</xdr:col>
      <xdr:colOff>638175</xdr:colOff>
      <xdr:row>98</xdr:row>
      <xdr:rowOff>75030</xdr:rowOff>
    </xdr:to>
    <xdr:cxnSp macro="">
      <xdr:nvCxnSpPr>
        <xdr:cNvPr id="241" name="直線コネクタ 240"/>
        <xdr:cNvCxnSpPr/>
      </xdr:nvCxnSpPr>
      <xdr:spPr>
        <a:xfrm flipV="1">
          <a:off x="1130300" y="16856532"/>
          <a:ext cx="8890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122504</xdr:rowOff>
    </xdr:from>
    <xdr:to>
      <xdr:col>6</xdr:col>
      <xdr:colOff>561975</xdr:colOff>
      <xdr:row>98</xdr:row>
      <xdr:rowOff>52654</xdr:rowOff>
    </xdr:to>
    <xdr:sp macro="" textlink="">
      <xdr:nvSpPr>
        <xdr:cNvPr id="251" name="円/楕円 250"/>
        <xdr:cNvSpPr/>
      </xdr:nvSpPr>
      <xdr:spPr>
        <a:xfrm>
          <a:off x="4584700" y="167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100931</xdr:rowOff>
    </xdr:from>
    <xdr:ext cx="534377" cy="259045"/>
    <xdr:sp macro="" textlink="">
      <xdr:nvSpPr>
        <xdr:cNvPr id="252" name="衛生費該当値テキスト"/>
        <xdr:cNvSpPr txBox="1"/>
      </xdr:nvSpPr>
      <xdr:spPr>
        <a:xfrm>
          <a:off x="4686300" y="167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150943</xdr:rowOff>
    </xdr:from>
    <xdr:to>
      <xdr:col>5</xdr:col>
      <xdr:colOff>409575</xdr:colOff>
      <xdr:row>98</xdr:row>
      <xdr:rowOff>81093</xdr:rowOff>
    </xdr:to>
    <xdr:sp macro="" textlink="">
      <xdr:nvSpPr>
        <xdr:cNvPr id="253" name="円/楕円 252"/>
        <xdr:cNvSpPr/>
      </xdr:nvSpPr>
      <xdr:spPr>
        <a:xfrm>
          <a:off x="3746500" y="167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72220</xdr:rowOff>
    </xdr:from>
    <xdr:ext cx="534377" cy="259045"/>
    <xdr:sp macro="" textlink="">
      <xdr:nvSpPr>
        <xdr:cNvPr id="254" name="テキスト ボックス 253"/>
        <xdr:cNvSpPr txBox="1"/>
      </xdr:nvSpPr>
      <xdr:spPr>
        <a:xfrm>
          <a:off x="3530111" y="168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163469</xdr:rowOff>
    </xdr:from>
    <xdr:to>
      <xdr:col>4</xdr:col>
      <xdr:colOff>206375</xdr:colOff>
      <xdr:row>98</xdr:row>
      <xdr:rowOff>93619</xdr:rowOff>
    </xdr:to>
    <xdr:sp macro="" textlink="">
      <xdr:nvSpPr>
        <xdr:cNvPr id="255" name="円/楕円 254"/>
        <xdr:cNvSpPr/>
      </xdr:nvSpPr>
      <xdr:spPr>
        <a:xfrm>
          <a:off x="2857500" y="167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84746</xdr:rowOff>
    </xdr:from>
    <xdr:ext cx="534377" cy="259045"/>
    <xdr:sp macro="" textlink="">
      <xdr:nvSpPr>
        <xdr:cNvPr id="256" name="テキスト ボックス 255"/>
        <xdr:cNvSpPr txBox="1"/>
      </xdr:nvSpPr>
      <xdr:spPr>
        <a:xfrm>
          <a:off x="2641111" y="168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3632</xdr:rowOff>
    </xdr:from>
    <xdr:to>
      <xdr:col>3</xdr:col>
      <xdr:colOff>3175</xdr:colOff>
      <xdr:row>98</xdr:row>
      <xdr:rowOff>105232</xdr:rowOff>
    </xdr:to>
    <xdr:sp macro="" textlink="">
      <xdr:nvSpPr>
        <xdr:cNvPr id="257" name="円/楕円 256"/>
        <xdr:cNvSpPr/>
      </xdr:nvSpPr>
      <xdr:spPr>
        <a:xfrm>
          <a:off x="1968500" y="168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96359</xdr:rowOff>
    </xdr:from>
    <xdr:ext cx="534377" cy="259045"/>
    <xdr:sp macro="" textlink="">
      <xdr:nvSpPr>
        <xdr:cNvPr id="258" name="テキスト ボックス 257"/>
        <xdr:cNvSpPr txBox="1"/>
      </xdr:nvSpPr>
      <xdr:spPr>
        <a:xfrm>
          <a:off x="1752111" y="168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24230</xdr:rowOff>
    </xdr:from>
    <xdr:to>
      <xdr:col>1</xdr:col>
      <xdr:colOff>485775</xdr:colOff>
      <xdr:row>98</xdr:row>
      <xdr:rowOff>125830</xdr:rowOff>
    </xdr:to>
    <xdr:sp macro="" textlink="">
      <xdr:nvSpPr>
        <xdr:cNvPr id="259" name="円/楕円 258"/>
        <xdr:cNvSpPr/>
      </xdr:nvSpPr>
      <xdr:spPr>
        <a:xfrm>
          <a:off x="1079500" y="168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116957</xdr:rowOff>
    </xdr:from>
    <xdr:ext cx="534377" cy="259045"/>
    <xdr:sp macro="" textlink="">
      <xdr:nvSpPr>
        <xdr:cNvPr id="260" name="テキスト ボックス 259"/>
        <xdr:cNvSpPr txBox="1"/>
      </xdr:nvSpPr>
      <xdr:spPr>
        <a:xfrm>
          <a:off x="863111" y="1691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40030</xdr:rowOff>
    </xdr:from>
    <xdr:to>
      <xdr:col>15</xdr:col>
      <xdr:colOff>180975</xdr:colOff>
      <xdr:row>38</xdr:row>
      <xdr:rowOff>76149</xdr:rowOff>
    </xdr:to>
    <xdr:cxnSp macro="">
      <xdr:nvCxnSpPr>
        <xdr:cNvPr id="287" name="直線コネクタ 286"/>
        <xdr:cNvCxnSpPr/>
      </xdr:nvCxnSpPr>
      <xdr:spPr>
        <a:xfrm>
          <a:off x="9639300" y="6555130"/>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40030</xdr:rowOff>
    </xdr:from>
    <xdr:to>
      <xdr:col>14</xdr:col>
      <xdr:colOff>28575</xdr:colOff>
      <xdr:row>38</xdr:row>
      <xdr:rowOff>51232</xdr:rowOff>
    </xdr:to>
    <xdr:cxnSp macro="">
      <xdr:nvCxnSpPr>
        <xdr:cNvPr id="290" name="直線コネクタ 289"/>
        <xdr:cNvCxnSpPr/>
      </xdr:nvCxnSpPr>
      <xdr:spPr>
        <a:xfrm flipV="1">
          <a:off x="8750300" y="655513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51232</xdr:rowOff>
    </xdr:from>
    <xdr:to>
      <xdr:col>12</xdr:col>
      <xdr:colOff>511175</xdr:colOff>
      <xdr:row>38</xdr:row>
      <xdr:rowOff>72492</xdr:rowOff>
    </xdr:to>
    <xdr:cxnSp macro="">
      <xdr:nvCxnSpPr>
        <xdr:cNvPr id="293" name="直線コネクタ 292"/>
        <xdr:cNvCxnSpPr/>
      </xdr:nvCxnSpPr>
      <xdr:spPr>
        <a:xfrm flipV="1">
          <a:off x="7861300" y="656633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29972</xdr:rowOff>
    </xdr:from>
    <xdr:to>
      <xdr:col>11</xdr:col>
      <xdr:colOff>307975</xdr:colOff>
      <xdr:row>38</xdr:row>
      <xdr:rowOff>72492</xdr:rowOff>
    </xdr:to>
    <xdr:cxnSp macro="">
      <xdr:nvCxnSpPr>
        <xdr:cNvPr id="296" name="直線コネクタ 295"/>
        <xdr:cNvCxnSpPr/>
      </xdr:nvCxnSpPr>
      <xdr:spPr>
        <a:xfrm>
          <a:off x="6972300" y="6373622"/>
          <a:ext cx="889000" cy="2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25349</xdr:rowOff>
    </xdr:from>
    <xdr:to>
      <xdr:col>15</xdr:col>
      <xdr:colOff>231775</xdr:colOff>
      <xdr:row>38</xdr:row>
      <xdr:rowOff>126949</xdr:rowOff>
    </xdr:to>
    <xdr:sp macro="" textlink="">
      <xdr:nvSpPr>
        <xdr:cNvPr id="306" name="円/楕円 305"/>
        <xdr:cNvSpPr/>
      </xdr:nvSpPr>
      <xdr:spPr>
        <a:xfrm>
          <a:off x="104267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111726</xdr:rowOff>
    </xdr:from>
    <xdr:ext cx="378565" cy="259045"/>
    <xdr:sp macro="" textlink="">
      <xdr:nvSpPr>
        <xdr:cNvPr id="307" name="労働費該当値テキスト"/>
        <xdr:cNvSpPr txBox="1"/>
      </xdr:nvSpPr>
      <xdr:spPr>
        <a:xfrm>
          <a:off x="10528300" y="645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160680</xdr:rowOff>
    </xdr:from>
    <xdr:to>
      <xdr:col>14</xdr:col>
      <xdr:colOff>79375</xdr:colOff>
      <xdr:row>38</xdr:row>
      <xdr:rowOff>90830</xdr:rowOff>
    </xdr:to>
    <xdr:sp macro="" textlink="">
      <xdr:nvSpPr>
        <xdr:cNvPr id="308" name="円/楕円 307"/>
        <xdr:cNvSpPr/>
      </xdr:nvSpPr>
      <xdr:spPr>
        <a:xfrm>
          <a:off x="9588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81957</xdr:rowOff>
    </xdr:from>
    <xdr:ext cx="378565" cy="259045"/>
    <xdr:sp macro="" textlink="">
      <xdr:nvSpPr>
        <xdr:cNvPr id="309" name="テキスト ボックス 308"/>
        <xdr:cNvSpPr txBox="1"/>
      </xdr:nvSpPr>
      <xdr:spPr>
        <a:xfrm>
          <a:off x="9450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432</xdr:rowOff>
    </xdr:from>
    <xdr:to>
      <xdr:col>12</xdr:col>
      <xdr:colOff>561975</xdr:colOff>
      <xdr:row>38</xdr:row>
      <xdr:rowOff>102032</xdr:rowOff>
    </xdr:to>
    <xdr:sp macro="" textlink="">
      <xdr:nvSpPr>
        <xdr:cNvPr id="310" name="円/楕円 309"/>
        <xdr:cNvSpPr/>
      </xdr:nvSpPr>
      <xdr:spPr>
        <a:xfrm>
          <a:off x="86995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93159</xdr:rowOff>
    </xdr:from>
    <xdr:ext cx="378565" cy="259045"/>
    <xdr:sp macro="" textlink="">
      <xdr:nvSpPr>
        <xdr:cNvPr id="311" name="テキスト ボックス 310"/>
        <xdr:cNvSpPr txBox="1"/>
      </xdr:nvSpPr>
      <xdr:spPr>
        <a:xfrm>
          <a:off x="8561017"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21692</xdr:rowOff>
    </xdr:from>
    <xdr:to>
      <xdr:col>11</xdr:col>
      <xdr:colOff>358775</xdr:colOff>
      <xdr:row>38</xdr:row>
      <xdr:rowOff>123292</xdr:rowOff>
    </xdr:to>
    <xdr:sp macro="" textlink="">
      <xdr:nvSpPr>
        <xdr:cNvPr id="312" name="円/楕円 311"/>
        <xdr:cNvSpPr/>
      </xdr:nvSpPr>
      <xdr:spPr>
        <a:xfrm>
          <a:off x="7810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114419</xdr:rowOff>
    </xdr:from>
    <xdr:ext cx="378565" cy="259045"/>
    <xdr:sp macro="" textlink="">
      <xdr:nvSpPr>
        <xdr:cNvPr id="313" name="テキスト ボックス 312"/>
        <xdr:cNvSpPr txBox="1"/>
      </xdr:nvSpPr>
      <xdr:spPr>
        <a:xfrm>
          <a:off x="7672017" y="662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150622</xdr:rowOff>
    </xdr:from>
    <xdr:to>
      <xdr:col>10</xdr:col>
      <xdr:colOff>155575</xdr:colOff>
      <xdr:row>37</xdr:row>
      <xdr:rowOff>80772</xdr:rowOff>
    </xdr:to>
    <xdr:sp macro="" textlink="">
      <xdr:nvSpPr>
        <xdr:cNvPr id="314" name="円/楕円 313"/>
        <xdr:cNvSpPr/>
      </xdr:nvSpPr>
      <xdr:spPr>
        <a:xfrm>
          <a:off x="6921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71899</xdr:rowOff>
    </xdr:from>
    <xdr:ext cx="469744" cy="259045"/>
    <xdr:sp macro="" textlink="">
      <xdr:nvSpPr>
        <xdr:cNvPr id="315" name="テキスト ボックス 314"/>
        <xdr:cNvSpPr txBox="1"/>
      </xdr:nvSpPr>
      <xdr:spPr>
        <a:xfrm>
          <a:off x="6737427"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119562</xdr:rowOff>
    </xdr:from>
    <xdr:to>
      <xdr:col>15</xdr:col>
      <xdr:colOff>180975</xdr:colOff>
      <xdr:row>58</xdr:row>
      <xdr:rowOff>151130</xdr:rowOff>
    </xdr:to>
    <xdr:cxnSp macro="">
      <xdr:nvCxnSpPr>
        <xdr:cNvPr id="346" name="直線コネクタ 345"/>
        <xdr:cNvCxnSpPr/>
      </xdr:nvCxnSpPr>
      <xdr:spPr>
        <a:xfrm>
          <a:off x="9639300" y="10063662"/>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119562</xdr:rowOff>
    </xdr:from>
    <xdr:to>
      <xdr:col>14</xdr:col>
      <xdr:colOff>28575</xdr:colOff>
      <xdr:row>58</xdr:row>
      <xdr:rowOff>143510</xdr:rowOff>
    </xdr:to>
    <xdr:cxnSp macro="">
      <xdr:nvCxnSpPr>
        <xdr:cNvPr id="349" name="直線コネクタ 348"/>
        <xdr:cNvCxnSpPr/>
      </xdr:nvCxnSpPr>
      <xdr:spPr>
        <a:xfrm flipV="1">
          <a:off x="8750300" y="10063662"/>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143510</xdr:rowOff>
    </xdr:from>
    <xdr:to>
      <xdr:col>12</xdr:col>
      <xdr:colOff>511175</xdr:colOff>
      <xdr:row>58</xdr:row>
      <xdr:rowOff>162451</xdr:rowOff>
    </xdr:to>
    <xdr:cxnSp macro="">
      <xdr:nvCxnSpPr>
        <xdr:cNvPr id="352" name="直線コネクタ 351"/>
        <xdr:cNvCxnSpPr/>
      </xdr:nvCxnSpPr>
      <xdr:spPr>
        <a:xfrm flipV="1">
          <a:off x="7861300" y="10087610"/>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162451</xdr:rowOff>
    </xdr:from>
    <xdr:to>
      <xdr:col>11</xdr:col>
      <xdr:colOff>307975</xdr:colOff>
      <xdr:row>58</xdr:row>
      <xdr:rowOff>171051</xdr:rowOff>
    </xdr:to>
    <xdr:cxnSp macro="">
      <xdr:nvCxnSpPr>
        <xdr:cNvPr id="355" name="直線コネクタ 354"/>
        <xdr:cNvCxnSpPr/>
      </xdr:nvCxnSpPr>
      <xdr:spPr>
        <a:xfrm flipV="1">
          <a:off x="6972300" y="10106551"/>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100330</xdr:rowOff>
    </xdr:from>
    <xdr:to>
      <xdr:col>15</xdr:col>
      <xdr:colOff>231775</xdr:colOff>
      <xdr:row>59</xdr:row>
      <xdr:rowOff>30480</xdr:rowOff>
    </xdr:to>
    <xdr:sp macro="" textlink="">
      <xdr:nvSpPr>
        <xdr:cNvPr id="365" name="円/楕円 364"/>
        <xdr:cNvSpPr/>
      </xdr:nvSpPr>
      <xdr:spPr>
        <a:xfrm>
          <a:off x="104267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15257</xdr:rowOff>
    </xdr:from>
    <xdr:ext cx="469744" cy="259045"/>
    <xdr:sp macro="" textlink="">
      <xdr:nvSpPr>
        <xdr:cNvPr id="366" name="農林水産業費該当値テキスト"/>
        <xdr:cNvSpPr txBox="1"/>
      </xdr:nvSpPr>
      <xdr:spPr>
        <a:xfrm>
          <a:off x="10528300" y="995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68762</xdr:rowOff>
    </xdr:from>
    <xdr:to>
      <xdr:col>14</xdr:col>
      <xdr:colOff>79375</xdr:colOff>
      <xdr:row>58</xdr:row>
      <xdr:rowOff>170362</xdr:rowOff>
    </xdr:to>
    <xdr:sp macro="" textlink="">
      <xdr:nvSpPr>
        <xdr:cNvPr id="367" name="円/楕円 366"/>
        <xdr:cNvSpPr/>
      </xdr:nvSpPr>
      <xdr:spPr>
        <a:xfrm>
          <a:off x="9588500" y="100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161489</xdr:rowOff>
    </xdr:from>
    <xdr:ext cx="469744" cy="259045"/>
    <xdr:sp macro="" textlink="">
      <xdr:nvSpPr>
        <xdr:cNvPr id="368" name="テキスト ボックス 367"/>
        <xdr:cNvSpPr txBox="1"/>
      </xdr:nvSpPr>
      <xdr:spPr>
        <a:xfrm>
          <a:off x="9404427" y="1010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92710</xdr:rowOff>
    </xdr:from>
    <xdr:to>
      <xdr:col>12</xdr:col>
      <xdr:colOff>561975</xdr:colOff>
      <xdr:row>59</xdr:row>
      <xdr:rowOff>22860</xdr:rowOff>
    </xdr:to>
    <xdr:sp macro="" textlink="">
      <xdr:nvSpPr>
        <xdr:cNvPr id="369" name="円/楕円 368"/>
        <xdr:cNvSpPr/>
      </xdr:nvSpPr>
      <xdr:spPr>
        <a:xfrm>
          <a:off x="8699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13987</xdr:rowOff>
    </xdr:from>
    <xdr:ext cx="469744" cy="259045"/>
    <xdr:sp macro="" textlink="">
      <xdr:nvSpPr>
        <xdr:cNvPr id="370" name="テキスト ボックス 369"/>
        <xdr:cNvSpPr txBox="1"/>
      </xdr:nvSpPr>
      <xdr:spPr>
        <a:xfrm>
          <a:off x="8515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111651</xdr:rowOff>
    </xdr:from>
    <xdr:to>
      <xdr:col>11</xdr:col>
      <xdr:colOff>358775</xdr:colOff>
      <xdr:row>59</xdr:row>
      <xdr:rowOff>41801</xdr:rowOff>
    </xdr:to>
    <xdr:sp macro="" textlink="">
      <xdr:nvSpPr>
        <xdr:cNvPr id="371" name="円/楕円 370"/>
        <xdr:cNvSpPr/>
      </xdr:nvSpPr>
      <xdr:spPr>
        <a:xfrm>
          <a:off x="7810500" y="100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32928</xdr:rowOff>
    </xdr:from>
    <xdr:ext cx="378565" cy="259045"/>
    <xdr:sp macro="" textlink="">
      <xdr:nvSpPr>
        <xdr:cNvPr id="372" name="テキスト ボックス 371"/>
        <xdr:cNvSpPr txBox="1"/>
      </xdr:nvSpPr>
      <xdr:spPr>
        <a:xfrm>
          <a:off x="7672017" y="1014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120251</xdr:rowOff>
    </xdr:from>
    <xdr:to>
      <xdr:col>10</xdr:col>
      <xdr:colOff>155575</xdr:colOff>
      <xdr:row>59</xdr:row>
      <xdr:rowOff>50401</xdr:rowOff>
    </xdr:to>
    <xdr:sp macro="" textlink="">
      <xdr:nvSpPr>
        <xdr:cNvPr id="373" name="円/楕円 372"/>
        <xdr:cNvSpPr/>
      </xdr:nvSpPr>
      <xdr:spPr>
        <a:xfrm>
          <a:off x="6921500" y="100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41528</xdr:rowOff>
    </xdr:from>
    <xdr:ext cx="378565" cy="259045"/>
    <xdr:sp macro="" textlink="">
      <xdr:nvSpPr>
        <xdr:cNvPr id="374" name="テキスト ボックス 373"/>
        <xdr:cNvSpPr txBox="1"/>
      </xdr:nvSpPr>
      <xdr:spPr>
        <a:xfrm>
          <a:off x="6783017" y="1015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5454</xdr:rowOff>
    </xdr:from>
    <xdr:to>
      <xdr:col>15</xdr:col>
      <xdr:colOff>180975</xdr:colOff>
      <xdr:row>77</xdr:row>
      <xdr:rowOff>120155</xdr:rowOff>
    </xdr:to>
    <xdr:cxnSp macro="">
      <xdr:nvCxnSpPr>
        <xdr:cNvPr id="399" name="直線コネクタ 398"/>
        <xdr:cNvCxnSpPr/>
      </xdr:nvCxnSpPr>
      <xdr:spPr>
        <a:xfrm flipV="1">
          <a:off x="9639300" y="13207104"/>
          <a:ext cx="838200" cy="1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120155</xdr:rowOff>
    </xdr:from>
    <xdr:to>
      <xdr:col>14</xdr:col>
      <xdr:colOff>28575</xdr:colOff>
      <xdr:row>77</xdr:row>
      <xdr:rowOff>135128</xdr:rowOff>
    </xdr:to>
    <xdr:cxnSp macro="">
      <xdr:nvCxnSpPr>
        <xdr:cNvPr id="402" name="直線コネクタ 401"/>
        <xdr:cNvCxnSpPr/>
      </xdr:nvCxnSpPr>
      <xdr:spPr>
        <a:xfrm flipV="1">
          <a:off x="8750300" y="1332180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133928</xdr:rowOff>
    </xdr:from>
    <xdr:to>
      <xdr:col>12</xdr:col>
      <xdr:colOff>511175</xdr:colOff>
      <xdr:row>77</xdr:row>
      <xdr:rowOff>135128</xdr:rowOff>
    </xdr:to>
    <xdr:cxnSp macro="">
      <xdr:nvCxnSpPr>
        <xdr:cNvPr id="405" name="直線コネクタ 404"/>
        <xdr:cNvCxnSpPr/>
      </xdr:nvCxnSpPr>
      <xdr:spPr>
        <a:xfrm>
          <a:off x="7861300" y="13335578"/>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133928</xdr:rowOff>
    </xdr:from>
    <xdr:to>
      <xdr:col>11</xdr:col>
      <xdr:colOff>307975</xdr:colOff>
      <xdr:row>77</xdr:row>
      <xdr:rowOff>133928</xdr:rowOff>
    </xdr:to>
    <xdr:cxnSp macro="">
      <xdr:nvCxnSpPr>
        <xdr:cNvPr id="408" name="直線コネクタ 407"/>
        <xdr:cNvCxnSpPr/>
      </xdr:nvCxnSpPr>
      <xdr:spPr>
        <a:xfrm>
          <a:off x="6972300" y="133355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126104</xdr:rowOff>
    </xdr:from>
    <xdr:to>
      <xdr:col>15</xdr:col>
      <xdr:colOff>231775</xdr:colOff>
      <xdr:row>77</xdr:row>
      <xdr:rowOff>56254</xdr:rowOff>
    </xdr:to>
    <xdr:sp macro="" textlink="">
      <xdr:nvSpPr>
        <xdr:cNvPr id="418" name="円/楕円 417"/>
        <xdr:cNvSpPr/>
      </xdr:nvSpPr>
      <xdr:spPr>
        <a:xfrm>
          <a:off x="10426700" y="131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41031</xdr:rowOff>
    </xdr:from>
    <xdr:ext cx="469744" cy="259045"/>
    <xdr:sp macro="" textlink="">
      <xdr:nvSpPr>
        <xdr:cNvPr id="419" name="商工費該当値テキスト"/>
        <xdr:cNvSpPr txBox="1"/>
      </xdr:nvSpPr>
      <xdr:spPr>
        <a:xfrm>
          <a:off x="10528300" y="130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69355</xdr:rowOff>
    </xdr:from>
    <xdr:to>
      <xdr:col>14</xdr:col>
      <xdr:colOff>79375</xdr:colOff>
      <xdr:row>77</xdr:row>
      <xdr:rowOff>170955</xdr:rowOff>
    </xdr:to>
    <xdr:sp macro="" textlink="">
      <xdr:nvSpPr>
        <xdr:cNvPr id="420" name="円/楕円 419"/>
        <xdr:cNvSpPr/>
      </xdr:nvSpPr>
      <xdr:spPr>
        <a:xfrm>
          <a:off x="9588500" y="132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162082</xdr:rowOff>
    </xdr:from>
    <xdr:ext cx="469744" cy="259045"/>
    <xdr:sp macro="" textlink="">
      <xdr:nvSpPr>
        <xdr:cNvPr id="421" name="テキスト ボックス 420"/>
        <xdr:cNvSpPr txBox="1"/>
      </xdr:nvSpPr>
      <xdr:spPr>
        <a:xfrm>
          <a:off x="9404427" y="133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84328</xdr:rowOff>
    </xdr:from>
    <xdr:to>
      <xdr:col>12</xdr:col>
      <xdr:colOff>561975</xdr:colOff>
      <xdr:row>78</xdr:row>
      <xdr:rowOff>14478</xdr:rowOff>
    </xdr:to>
    <xdr:sp macro="" textlink="">
      <xdr:nvSpPr>
        <xdr:cNvPr id="422" name="円/楕円 421"/>
        <xdr:cNvSpPr/>
      </xdr:nvSpPr>
      <xdr:spPr>
        <a:xfrm>
          <a:off x="8699500" y="132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5605</xdr:rowOff>
    </xdr:from>
    <xdr:ext cx="469744" cy="259045"/>
    <xdr:sp macro="" textlink="">
      <xdr:nvSpPr>
        <xdr:cNvPr id="423" name="テキスト ボックス 422"/>
        <xdr:cNvSpPr txBox="1"/>
      </xdr:nvSpPr>
      <xdr:spPr>
        <a:xfrm>
          <a:off x="8515427" y="1337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83128</xdr:rowOff>
    </xdr:from>
    <xdr:to>
      <xdr:col>11</xdr:col>
      <xdr:colOff>358775</xdr:colOff>
      <xdr:row>78</xdr:row>
      <xdr:rowOff>13278</xdr:rowOff>
    </xdr:to>
    <xdr:sp macro="" textlink="">
      <xdr:nvSpPr>
        <xdr:cNvPr id="424" name="円/楕円 423"/>
        <xdr:cNvSpPr/>
      </xdr:nvSpPr>
      <xdr:spPr>
        <a:xfrm>
          <a:off x="7810500" y="132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4405</xdr:rowOff>
    </xdr:from>
    <xdr:ext cx="469744" cy="259045"/>
    <xdr:sp macro="" textlink="">
      <xdr:nvSpPr>
        <xdr:cNvPr id="425" name="テキスト ボックス 424"/>
        <xdr:cNvSpPr txBox="1"/>
      </xdr:nvSpPr>
      <xdr:spPr>
        <a:xfrm>
          <a:off x="7626427" y="1337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83128</xdr:rowOff>
    </xdr:from>
    <xdr:to>
      <xdr:col>10</xdr:col>
      <xdr:colOff>155575</xdr:colOff>
      <xdr:row>78</xdr:row>
      <xdr:rowOff>13278</xdr:rowOff>
    </xdr:to>
    <xdr:sp macro="" textlink="">
      <xdr:nvSpPr>
        <xdr:cNvPr id="426" name="円/楕円 425"/>
        <xdr:cNvSpPr/>
      </xdr:nvSpPr>
      <xdr:spPr>
        <a:xfrm>
          <a:off x="6921500" y="132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4405</xdr:rowOff>
    </xdr:from>
    <xdr:ext cx="469744" cy="259045"/>
    <xdr:sp macro="" textlink="">
      <xdr:nvSpPr>
        <xdr:cNvPr id="427" name="テキスト ボックス 426"/>
        <xdr:cNvSpPr txBox="1"/>
      </xdr:nvSpPr>
      <xdr:spPr>
        <a:xfrm>
          <a:off x="6737427" y="1337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159914</xdr:rowOff>
    </xdr:from>
    <xdr:to>
      <xdr:col>15</xdr:col>
      <xdr:colOff>180975</xdr:colOff>
      <xdr:row>99</xdr:row>
      <xdr:rowOff>20241</xdr:rowOff>
    </xdr:to>
    <xdr:cxnSp macro="">
      <xdr:nvCxnSpPr>
        <xdr:cNvPr id="459" name="直線コネクタ 458"/>
        <xdr:cNvCxnSpPr/>
      </xdr:nvCxnSpPr>
      <xdr:spPr>
        <a:xfrm>
          <a:off x="9639300" y="16790564"/>
          <a:ext cx="838200" cy="20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159914</xdr:rowOff>
    </xdr:from>
    <xdr:to>
      <xdr:col>14</xdr:col>
      <xdr:colOff>28575</xdr:colOff>
      <xdr:row>99</xdr:row>
      <xdr:rowOff>46399</xdr:rowOff>
    </xdr:to>
    <xdr:cxnSp macro="">
      <xdr:nvCxnSpPr>
        <xdr:cNvPr id="462" name="直線コネクタ 461"/>
        <xdr:cNvCxnSpPr/>
      </xdr:nvCxnSpPr>
      <xdr:spPr>
        <a:xfrm flipV="1">
          <a:off x="8750300" y="16790564"/>
          <a:ext cx="889000" cy="2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29580</xdr:rowOff>
    </xdr:from>
    <xdr:to>
      <xdr:col>12</xdr:col>
      <xdr:colOff>511175</xdr:colOff>
      <xdr:row>99</xdr:row>
      <xdr:rowOff>46399</xdr:rowOff>
    </xdr:to>
    <xdr:cxnSp macro="">
      <xdr:nvCxnSpPr>
        <xdr:cNvPr id="465" name="直線コネクタ 464"/>
        <xdr:cNvCxnSpPr/>
      </xdr:nvCxnSpPr>
      <xdr:spPr>
        <a:xfrm>
          <a:off x="7861300" y="17003130"/>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131372</xdr:rowOff>
    </xdr:from>
    <xdr:to>
      <xdr:col>11</xdr:col>
      <xdr:colOff>307975</xdr:colOff>
      <xdr:row>99</xdr:row>
      <xdr:rowOff>29580</xdr:rowOff>
    </xdr:to>
    <xdr:cxnSp macro="">
      <xdr:nvCxnSpPr>
        <xdr:cNvPr id="468" name="直線コネクタ 467"/>
        <xdr:cNvCxnSpPr/>
      </xdr:nvCxnSpPr>
      <xdr:spPr>
        <a:xfrm>
          <a:off x="6972300" y="16933472"/>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140891</xdr:rowOff>
    </xdr:from>
    <xdr:to>
      <xdr:col>15</xdr:col>
      <xdr:colOff>231775</xdr:colOff>
      <xdr:row>99</xdr:row>
      <xdr:rowOff>71041</xdr:rowOff>
    </xdr:to>
    <xdr:sp macro="" textlink="">
      <xdr:nvSpPr>
        <xdr:cNvPr id="478" name="円/楕円 477"/>
        <xdr:cNvSpPr/>
      </xdr:nvSpPr>
      <xdr:spPr>
        <a:xfrm>
          <a:off x="10426700" y="1694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55818</xdr:rowOff>
    </xdr:from>
    <xdr:ext cx="534377" cy="259045"/>
    <xdr:sp macro="" textlink="">
      <xdr:nvSpPr>
        <xdr:cNvPr id="479" name="土木費該当値テキスト"/>
        <xdr:cNvSpPr txBox="1"/>
      </xdr:nvSpPr>
      <xdr:spPr>
        <a:xfrm>
          <a:off x="10528300" y="168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109114</xdr:rowOff>
    </xdr:from>
    <xdr:to>
      <xdr:col>14</xdr:col>
      <xdr:colOff>79375</xdr:colOff>
      <xdr:row>98</xdr:row>
      <xdr:rowOff>39264</xdr:rowOff>
    </xdr:to>
    <xdr:sp macro="" textlink="">
      <xdr:nvSpPr>
        <xdr:cNvPr id="480" name="円/楕円 479"/>
        <xdr:cNvSpPr/>
      </xdr:nvSpPr>
      <xdr:spPr>
        <a:xfrm>
          <a:off x="9588500" y="167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30391</xdr:rowOff>
    </xdr:from>
    <xdr:ext cx="534377" cy="259045"/>
    <xdr:sp macro="" textlink="">
      <xdr:nvSpPr>
        <xdr:cNvPr id="481" name="テキスト ボックス 480"/>
        <xdr:cNvSpPr txBox="1"/>
      </xdr:nvSpPr>
      <xdr:spPr>
        <a:xfrm>
          <a:off x="9372111" y="168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167049</xdr:rowOff>
    </xdr:from>
    <xdr:to>
      <xdr:col>12</xdr:col>
      <xdr:colOff>561975</xdr:colOff>
      <xdr:row>99</xdr:row>
      <xdr:rowOff>97199</xdr:rowOff>
    </xdr:to>
    <xdr:sp macro="" textlink="">
      <xdr:nvSpPr>
        <xdr:cNvPr id="482" name="円/楕円 481"/>
        <xdr:cNvSpPr/>
      </xdr:nvSpPr>
      <xdr:spPr>
        <a:xfrm>
          <a:off x="8699500" y="169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88326</xdr:rowOff>
    </xdr:from>
    <xdr:ext cx="534377" cy="259045"/>
    <xdr:sp macro="" textlink="">
      <xdr:nvSpPr>
        <xdr:cNvPr id="483" name="テキスト ボックス 482"/>
        <xdr:cNvSpPr txBox="1"/>
      </xdr:nvSpPr>
      <xdr:spPr>
        <a:xfrm>
          <a:off x="8483111" y="1706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150230</xdr:rowOff>
    </xdr:from>
    <xdr:to>
      <xdr:col>11</xdr:col>
      <xdr:colOff>358775</xdr:colOff>
      <xdr:row>99</xdr:row>
      <xdr:rowOff>80380</xdr:rowOff>
    </xdr:to>
    <xdr:sp macro="" textlink="">
      <xdr:nvSpPr>
        <xdr:cNvPr id="484" name="円/楕円 483"/>
        <xdr:cNvSpPr/>
      </xdr:nvSpPr>
      <xdr:spPr>
        <a:xfrm>
          <a:off x="7810500" y="169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71507</xdr:rowOff>
    </xdr:from>
    <xdr:ext cx="534377" cy="259045"/>
    <xdr:sp macro="" textlink="">
      <xdr:nvSpPr>
        <xdr:cNvPr id="485" name="テキスト ボックス 484"/>
        <xdr:cNvSpPr txBox="1"/>
      </xdr:nvSpPr>
      <xdr:spPr>
        <a:xfrm>
          <a:off x="7594111" y="170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80572</xdr:rowOff>
    </xdr:from>
    <xdr:to>
      <xdr:col>10</xdr:col>
      <xdr:colOff>155575</xdr:colOff>
      <xdr:row>99</xdr:row>
      <xdr:rowOff>10722</xdr:rowOff>
    </xdr:to>
    <xdr:sp macro="" textlink="">
      <xdr:nvSpPr>
        <xdr:cNvPr id="486" name="円/楕円 485"/>
        <xdr:cNvSpPr/>
      </xdr:nvSpPr>
      <xdr:spPr>
        <a:xfrm>
          <a:off x="69215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1849</xdr:rowOff>
    </xdr:from>
    <xdr:ext cx="534377" cy="259045"/>
    <xdr:sp macro="" textlink="">
      <xdr:nvSpPr>
        <xdr:cNvPr id="487" name="テキスト ボックス 486"/>
        <xdr:cNvSpPr txBox="1"/>
      </xdr:nvSpPr>
      <xdr:spPr>
        <a:xfrm>
          <a:off x="6705111" y="1697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107102</xdr:rowOff>
    </xdr:from>
    <xdr:to>
      <xdr:col>23</xdr:col>
      <xdr:colOff>517525</xdr:colOff>
      <xdr:row>38</xdr:row>
      <xdr:rowOff>133893</xdr:rowOff>
    </xdr:to>
    <xdr:cxnSp macro="">
      <xdr:nvCxnSpPr>
        <xdr:cNvPr id="515" name="直線コネクタ 514"/>
        <xdr:cNvCxnSpPr/>
      </xdr:nvCxnSpPr>
      <xdr:spPr>
        <a:xfrm flipV="1">
          <a:off x="15481300" y="6622202"/>
          <a:ext cx="838200" cy="2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133893</xdr:rowOff>
    </xdr:from>
    <xdr:to>
      <xdr:col>22</xdr:col>
      <xdr:colOff>365125</xdr:colOff>
      <xdr:row>38</xdr:row>
      <xdr:rowOff>137185</xdr:rowOff>
    </xdr:to>
    <xdr:cxnSp macro="">
      <xdr:nvCxnSpPr>
        <xdr:cNvPr id="518" name="直線コネクタ 517"/>
        <xdr:cNvCxnSpPr/>
      </xdr:nvCxnSpPr>
      <xdr:spPr>
        <a:xfrm flipV="1">
          <a:off x="14592300" y="6648993"/>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137185</xdr:rowOff>
    </xdr:from>
    <xdr:to>
      <xdr:col>21</xdr:col>
      <xdr:colOff>161925</xdr:colOff>
      <xdr:row>38</xdr:row>
      <xdr:rowOff>152410</xdr:rowOff>
    </xdr:to>
    <xdr:cxnSp macro="">
      <xdr:nvCxnSpPr>
        <xdr:cNvPr id="521" name="直線コネクタ 520"/>
        <xdr:cNvCxnSpPr/>
      </xdr:nvCxnSpPr>
      <xdr:spPr>
        <a:xfrm flipV="1">
          <a:off x="13703300" y="6652285"/>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139974</xdr:rowOff>
    </xdr:from>
    <xdr:to>
      <xdr:col>19</xdr:col>
      <xdr:colOff>644525</xdr:colOff>
      <xdr:row>38</xdr:row>
      <xdr:rowOff>152410</xdr:rowOff>
    </xdr:to>
    <xdr:cxnSp macro="">
      <xdr:nvCxnSpPr>
        <xdr:cNvPr id="524" name="直線コネクタ 523"/>
        <xdr:cNvCxnSpPr/>
      </xdr:nvCxnSpPr>
      <xdr:spPr>
        <a:xfrm>
          <a:off x="12814300" y="6655074"/>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56302</xdr:rowOff>
    </xdr:from>
    <xdr:to>
      <xdr:col>23</xdr:col>
      <xdr:colOff>568325</xdr:colOff>
      <xdr:row>38</xdr:row>
      <xdr:rowOff>157902</xdr:rowOff>
    </xdr:to>
    <xdr:sp macro="" textlink="">
      <xdr:nvSpPr>
        <xdr:cNvPr id="534" name="円/楕円 533"/>
        <xdr:cNvSpPr/>
      </xdr:nvSpPr>
      <xdr:spPr>
        <a:xfrm>
          <a:off x="16268700" y="65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142679</xdr:rowOff>
    </xdr:from>
    <xdr:ext cx="534377" cy="259045"/>
    <xdr:sp macro="" textlink="">
      <xdr:nvSpPr>
        <xdr:cNvPr id="535" name="消防費該当値テキスト"/>
        <xdr:cNvSpPr txBox="1"/>
      </xdr:nvSpPr>
      <xdr:spPr>
        <a:xfrm>
          <a:off x="16370300" y="648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83093</xdr:rowOff>
    </xdr:from>
    <xdr:to>
      <xdr:col>22</xdr:col>
      <xdr:colOff>415925</xdr:colOff>
      <xdr:row>39</xdr:row>
      <xdr:rowOff>13243</xdr:rowOff>
    </xdr:to>
    <xdr:sp macro="" textlink="">
      <xdr:nvSpPr>
        <xdr:cNvPr id="536" name="円/楕円 535"/>
        <xdr:cNvSpPr/>
      </xdr:nvSpPr>
      <xdr:spPr>
        <a:xfrm>
          <a:off x="15430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4370</xdr:rowOff>
    </xdr:from>
    <xdr:ext cx="534377" cy="259045"/>
    <xdr:sp macro="" textlink="">
      <xdr:nvSpPr>
        <xdr:cNvPr id="537" name="テキスト ボックス 536"/>
        <xdr:cNvSpPr txBox="1"/>
      </xdr:nvSpPr>
      <xdr:spPr>
        <a:xfrm>
          <a:off x="15214111" y="669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86385</xdr:rowOff>
    </xdr:from>
    <xdr:to>
      <xdr:col>21</xdr:col>
      <xdr:colOff>212725</xdr:colOff>
      <xdr:row>39</xdr:row>
      <xdr:rowOff>16535</xdr:rowOff>
    </xdr:to>
    <xdr:sp macro="" textlink="">
      <xdr:nvSpPr>
        <xdr:cNvPr id="538" name="円/楕円 537"/>
        <xdr:cNvSpPr/>
      </xdr:nvSpPr>
      <xdr:spPr>
        <a:xfrm>
          <a:off x="14541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7662</xdr:rowOff>
    </xdr:from>
    <xdr:ext cx="534377" cy="259045"/>
    <xdr:sp macro="" textlink="">
      <xdr:nvSpPr>
        <xdr:cNvPr id="539" name="テキスト ボックス 538"/>
        <xdr:cNvSpPr txBox="1"/>
      </xdr:nvSpPr>
      <xdr:spPr>
        <a:xfrm>
          <a:off x="14325111" y="669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101610</xdr:rowOff>
    </xdr:from>
    <xdr:to>
      <xdr:col>20</xdr:col>
      <xdr:colOff>9525</xdr:colOff>
      <xdr:row>39</xdr:row>
      <xdr:rowOff>31760</xdr:rowOff>
    </xdr:to>
    <xdr:sp macro="" textlink="">
      <xdr:nvSpPr>
        <xdr:cNvPr id="540" name="円/楕円 539"/>
        <xdr:cNvSpPr/>
      </xdr:nvSpPr>
      <xdr:spPr>
        <a:xfrm>
          <a:off x="13652500" y="661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22887</xdr:rowOff>
    </xdr:from>
    <xdr:ext cx="469744" cy="259045"/>
    <xdr:sp macro="" textlink="">
      <xdr:nvSpPr>
        <xdr:cNvPr id="541" name="テキスト ボックス 540"/>
        <xdr:cNvSpPr txBox="1"/>
      </xdr:nvSpPr>
      <xdr:spPr>
        <a:xfrm>
          <a:off x="13468427" y="670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89174</xdr:rowOff>
    </xdr:from>
    <xdr:to>
      <xdr:col>18</xdr:col>
      <xdr:colOff>492125</xdr:colOff>
      <xdr:row>39</xdr:row>
      <xdr:rowOff>19324</xdr:rowOff>
    </xdr:to>
    <xdr:sp macro="" textlink="">
      <xdr:nvSpPr>
        <xdr:cNvPr id="542" name="円/楕円 541"/>
        <xdr:cNvSpPr/>
      </xdr:nvSpPr>
      <xdr:spPr>
        <a:xfrm>
          <a:off x="12763500" y="660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10451</xdr:rowOff>
    </xdr:from>
    <xdr:ext cx="469744" cy="259045"/>
    <xdr:sp macro="" textlink="">
      <xdr:nvSpPr>
        <xdr:cNvPr id="543" name="テキスト ボックス 542"/>
        <xdr:cNvSpPr txBox="1"/>
      </xdr:nvSpPr>
      <xdr:spPr>
        <a:xfrm>
          <a:off x="12579427" y="669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33561</xdr:rowOff>
    </xdr:from>
    <xdr:to>
      <xdr:col>23</xdr:col>
      <xdr:colOff>517525</xdr:colOff>
      <xdr:row>56</xdr:row>
      <xdr:rowOff>147724</xdr:rowOff>
    </xdr:to>
    <xdr:cxnSp macro="">
      <xdr:nvCxnSpPr>
        <xdr:cNvPr id="571" name="直線コネクタ 570"/>
        <xdr:cNvCxnSpPr/>
      </xdr:nvCxnSpPr>
      <xdr:spPr>
        <a:xfrm flipV="1">
          <a:off x="15481300" y="9634761"/>
          <a:ext cx="838200" cy="1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147724</xdr:rowOff>
    </xdr:from>
    <xdr:to>
      <xdr:col>22</xdr:col>
      <xdr:colOff>365125</xdr:colOff>
      <xdr:row>57</xdr:row>
      <xdr:rowOff>92974</xdr:rowOff>
    </xdr:to>
    <xdr:cxnSp macro="">
      <xdr:nvCxnSpPr>
        <xdr:cNvPr id="574" name="直線コネクタ 573"/>
        <xdr:cNvCxnSpPr/>
      </xdr:nvCxnSpPr>
      <xdr:spPr>
        <a:xfrm flipV="1">
          <a:off x="14592300" y="9748924"/>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63096</xdr:rowOff>
    </xdr:from>
    <xdr:to>
      <xdr:col>21</xdr:col>
      <xdr:colOff>161925</xdr:colOff>
      <xdr:row>57</xdr:row>
      <xdr:rowOff>92974</xdr:rowOff>
    </xdr:to>
    <xdr:cxnSp macro="">
      <xdr:nvCxnSpPr>
        <xdr:cNvPr id="577" name="直線コネクタ 576"/>
        <xdr:cNvCxnSpPr/>
      </xdr:nvCxnSpPr>
      <xdr:spPr>
        <a:xfrm>
          <a:off x="13703300" y="9835746"/>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63096</xdr:rowOff>
    </xdr:from>
    <xdr:to>
      <xdr:col>19</xdr:col>
      <xdr:colOff>644525</xdr:colOff>
      <xdr:row>57</xdr:row>
      <xdr:rowOff>165235</xdr:rowOff>
    </xdr:to>
    <xdr:cxnSp macro="">
      <xdr:nvCxnSpPr>
        <xdr:cNvPr id="580" name="直線コネクタ 579"/>
        <xdr:cNvCxnSpPr/>
      </xdr:nvCxnSpPr>
      <xdr:spPr>
        <a:xfrm flipV="1">
          <a:off x="12814300" y="9835746"/>
          <a:ext cx="889000" cy="10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154211</xdr:rowOff>
    </xdr:from>
    <xdr:to>
      <xdr:col>23</xdr:col>
      <xdr:colOff>568325</xdr:colOff>
      <xdr:row>56</xdr:row>
      <xdr:rowOff>84361</xdr:rowOff>
    </xdr:to>
    <xdr:sp macro="" textlink="">
      <xdr:nvSpPr>
        <xdr:cNvPr id="590" name="円/楕円 589"/>
        <xdr:cNvSpPr/>
      </xdr:nvSpPr>
      <xdr:spPr>
        <a:xfrm>
          <a:off x="16268700" y="95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132638</xdr:rowOff>
    </xdr:from>
    <xdr:ext cx="534377" cy="259045"/>
    <xdr:sp macro="" textlink="">
      <xdr:nvSpPr>
        <xdr:cNvPr id="591" name="教育費該当値テキスト"/>
        <xdr:cNvSpPr txBox="1"/>
      </xdr:nvSpPr>
      <xdr:spPr>
        <a:xfrm>
          <a:off x="16370300" y="95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96924</xdr:rowOff>
    </xdr:from>
    <xdr:to>
      <xdr:col>22</xdr:col>
      <xdr:colOff>415925</xdr:colOff>
      <xdr:row>57</xdr:row>
      <xdr:rowOff>27074</xdr:rowOff>
    </xdr:to>
    <xdr:sp macro="" textlink="">
      <xdr:nvSpPr>
        <xdr:cNvPr id="592" name="円/楕円 591"/>
        <xdr:cNvSpPr/>
      </xdr:nvSpPr>
      <xdr:spPr>
        <a:xfrm>
          <a:off x="15430500" y="969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18201</xdr:rowOff>
    </xdr:from>
    <xdr:ext cx="534377" cy="259045"/>
    <xdr:sp macro="" textlink="">
      <xdr:nvSpPr>
        <xdr:cNvPr id="593" name="テキスト ボックス 592"/>
        <xdr:cNvSpPr txBox="1"/>
      </xdr:nvSpPr>
      <xdr:spPr>
        <a:xfrm>
          <a:off x="15214111" y="979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42174</xdr:rowOff>
    </xdr:from>
    <xdr:to>
      <xdr:col>21</xdr:col>
      <xdr:colOff>212725</xdr:colOff>
      <xdr:row>57</xdr:row>
      <xdr:rowOff>143774</xdr:rowOff>
    </xdr:to>
    <xdr:sp macro="" textlink="">
      <xdr:nvSpPr>
        <xdr:cNvPr id="594" name="円/楕円 593"/>
        <xdr:cNvSpPr/>
      </xdr:nvSpPr>
      <xdr:spPr>
        <a:xfrm>
          <a:off x="14541500" y="981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134901</xdr:rowOff>
    </xdr:from>
    <xdr:ext cx="534377" cy="259045"/>
    <xdr:sp macro="" textlink="">
      <xdr:nvSpPr>
        <xdr:cNvPr id="595" name="テキスト ボックス 594"/>
        <xdr:cNvSpPr txBox="1"/>
      </xdr:nvSpPr>
      <xdr:spPr>
        <a:xfrm>
          <a:off x="14325111" y="990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12296</xdr:rowOff>
    </xdr:from>
    <xdr:to>
      <xdr:col>20</xdr:col>
      <xdr:colOff>9525</xdr:colOff>
      <xdr:row>57</xdr:row>
      <xdr:rowOff>113896</xdr:rowOff>
    </xdr:to>
    <xdr:sp macro="" textlink="">
      <xdr:nvSpPr>
        <xdr:cNvPr id="596" name="円/楕円 595"/>
        <xdr:cNvSpPr/>
      </xdr:nvSpPr>
      <xdr:spPr>
        <a:xfrm>
          <a:off x="13652500" y="97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105023</xdr:rowOff>
    </xdr:from>
    <xdr:ext cx="534377" cy="259045"/>
    <xdr:sp macro="" textlink="">
      <xdr:nvSpPr>
        <xdr:cNvPr id="597" name="テキスト ボックス 596"/>
        <xdr:cNvSpPr txBox="1"/>
      </xdr:nvSpPr>
      <xdr:spPr>
        <a:xfrm>
          <a:off x="13436111" y="987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114435</xdr:rowOff>
    </xdr:from>
    <xdr:to>
      <xdr:col>18</xdr:col>
      <xdr:colOff>492125</xdr:colOff>
      <xdr:row>58</xdr:row>
      <xdr:rowOff>44585</xdr:rowOff>
    </xdr:to>
    <xdr:sp macro="" textlink="">
      <xdr:nvSpPr>
        <xdr:cNvPr id="598" name="円/楕円 597"/>
        <xdr:cNvSpPr/>
      </xdr:nvSpPr>
      <xdr:spPr>
        <a:xfrm>
          <a:off x="12763500" y="9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35712</xdr:rowOff>
    </xdr:from>
    <xdr:ext cx="534377" cy="259045"/>
    <xdr:sp macro="" textlink="">
      <xdr:nvSpPr>
        <xdr:cNvPr id="599" name="テキスト ボックス 598"/>
        <xdr:cNvSpPr txBox="1"/>
      </xdr:nvSpPr>
      <xdr:spPr>
        <a:xfrm>
          <a:off x="12547111" y="99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152353</xdr:rowOff>
    </xdr:from>
    <xdr:ext cx="378565" cy="259045"/>
    <xdr:sp macro="" textlink="">
      <xdr:nvSpPr>
        <xdr:cNvPr id="633" name="テキスト ボックス 632"/>
        <xdr:cNvSpPr txBox="1"/>
      </xdr:nvSpPr>
      <xdr:spPr>
        <a:xfrm>
          <a:off x="15292017" y="131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5" name="円/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6" name="テキスト ボックス 65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90601</xdr:rowOff>
    </xdr:from>
    <xdr:to>
      <xdr:col>23</xdr:col>
      <xdr:colOff>517525</xdr:colOff>
      <xdr:row>95</xdr:row>
      <xdr:rowOff>108398</xdr:rowOff>
    </xdr:to>
    <xdr:cxnSp macro="">
      <xdr:nvCxnSpPr>
        <xdr:cNvPr id="687" name="直線コネクタ 686"/>
        <xdr:cNvCxnSpPr/>
      </xdr:nvCxnSpPr>
      <xdr:spPr>
        <a:xfrm>
          <a:off x="15481300" y="16378351"/>
          <a:ext cx="8382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11320</xdr:rowOff>
    </xdr:from>
    <xdr:ext cx="534377" cy="259045"/>
    <xdr:sp macro="" textlink="">
      <xdr:nvSpPr>
        <xdr:cNvPr id="688" name="公債費平均値テキスト"/>
        <xdr:cNvSpPr txBox="1"/>
      </xdr:nvSpPr>
      <xdr:spPr>
        <a:xfrm>
          <a:off x="16370300" y="1647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47019</xdr:rowOff>
    </xdr:from>
    <xdr:to>
      <xdr:col>22</xdr:col>
      <xdr:colOff>365125</xdr:colOff>
      <xdr:row>95</xdr:row>
      <xdr:rowOff>90601</xdr:rowOff>
    </xdr:to>
    <xdr:cxnSp macro="">
      <xdr:nvCxnSpPr>
        <xdr:cNvPr id="690" name="直線コネクタ 689"/>
        <xdr:cNvCxnSpPr/>
      </xdr:nvCxnSpPr>
      <xdr:spPr>
        <a:xfrm>
          <a:off x="14592300" y="16163319"/>
          <a:ext cx="889000" cy="21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25771</xdr:rowOff>
    </xdr:from>
    <xdr:ext cx="534377" cy="259045"/>
    <xdr:sp macro="" textlink="">
      <xdr:nvSpPr>
        <xdr:cNvPr id="692" name="テキスト ボックス 691"/>
        <xdr:cNvSpPr txBox="1"/>
      </xdr:nvSpPr>
      <xdr:spPr>
        <a:xfrm>
          <a:off x="15214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47019</xdr:rowOff>
    </xdr:from>
    <xdr:to>
      <xdr:col>21</xdr:col>
      <xdr:colOff>161925</xdr:colOff>
      <xdr:row>95</xdr:row>
      <xdr:rowOff>80198</xdr:rowOff>
    </xdr:to>
    <xdr:cxnSp macro="">
      <xdr:nvCxnSpPr>
        <xdr:cNvPr id="693" name="直線コネクタ 692"/>
        <xdr:cNvCxnSpPr/>
      </xdr:nvCxnSpPr>
      <xdr:spPr>
        <a:xfrm flipV="1">
          <a:off x="13703300" y="16163319"/>
          <a:ext cx="889000" cy="20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16871</xdr:rowOff>
    </xdr:from>
    <xdr:ext cx="534377" cy="259045"/>
    <xdr:sp macro="" textlink="">
      <xdr:nvSpPr>
        <xdr:cNvPr id="695" name="テキスト ボックス 694"/>
        <xdr:cNvSpPr txBox="1"/>
      </xdr:nvSpPr>
      <xdr:spPr>
        <a:xfrm>
          <a:off x="14325111" y="164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80198</xdr:rowOff>
    </xdr:from>
    <xdr:to>
      <xdr:col>19</xdr:col>
      <xdr:colOff>644525</xdr:colOff>
      <xdr:row>95</xdr:row>
      <xdr:rowOff>92103</xdr:rowOff>
    </xdr:to>
    <xdr:cxnSp macro="">
      <xdr:nvCxnSpPr>
        <xdr:cNvPr id="696" name="直線コネクタ 695"/>
        <xdr:cNvCxnSpPr/>
      </xdr:nvCxnSpPr>
      <xdr:spPr>
        <a:xfrm flipV="1">
          <a:off x="12814300" y="16367948"/>
          <a:ext cx="889000" cy="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20383</xdr:rowOff>
    </xdr:from>
    <xdr:ext cx="534377" cy="259045"/>
    <xdr:sp macro="" textlink="">
      <xdr:nvSpPr>
        <xdr:cNvPr id="698" name="テキスト ボックス 697"/>
        <xdr:cNvSpPr txBox="1"/>
      </xdr:nvSpPr>
      <xdr:spPr>
        <a:xfrm>
          <a:off x="13436111" y="164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2698</xdr:rowOff>
    </xdr:from>
    <xdr:ext cx="534377" cy="259045"/>
    <xdr:sp macro="" textlink="">
      <xdr:nvSpPr>
        <xdr:cNvPr id="700" name="テキスト ボックス 699"/>
        <xdr:cNvSpPr txBox="1"/>
      </xdr:nvSpPr>
      <xdr:spPr>
        <a:xfrm>
          <a:off x="12547111" y="1646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57598</xdr:rowOff>
    </xdr:from>
    <xdr:to>
      <xdr:col>23</xdr:col>
      <xdr:colOff>568325</xdr:colOff>
      <xdr:row>95</xdr:row>
      <xdr:rowOff>159198</xdr:rowOff>
    </xdr:to>
    <xdr:sp macro="" textlink="">
      <xdr:nvSpPr>
        <xdr:cNvPr id="706" name="円/楕円 705"/>
        <xdr:cNvSpPr/>
      </xdr:nvSpPr>
      <xdr:spPr>
        <a:xfrm>
          <a:off x="16268700" y="163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80475</xdr:rowOff>
    </xdr:from>
    <xdr:ext cx="534377" cy="259045"/>
    <xdr:sp macro="" textlink="">
      <xdr:nvSpPr>
        <xdr:cNvPr id="707" name="公債費該当値テキスト"/>
        <xdr:cNvSpPr txBox="1"/>
      </xdr:nvSpPr>
      <xdr:spPr>
        <a:xfrm>
          <a:off x="16370300" y="161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39801</xdr:rowOff>
    </xdr:from>
    <xdr:to>
      <xdr:col>22</xdr:col>
      <xdr:colOff>415925</xdr:colOff>
      <xdr:row>95</xdr:row>
      <xdr:rowOff>141401</xdr:rowOff>
    </xdr:to>
    <xdr:sp macro="" textlink="">
      <xdr:nvSpPr>
        <xdr:cNvPr id="708" name="円/楕円 707"/>
        <xdr:cNvSpPr/>
      </xdr:nvSpPr>
      <xdr:spPr>
        <a:xfrm>
          <a:off x="15430500" y="16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157928</xdr:rowOff>
    </xdr:from>
    <xdr:ext cx="534377" cy="259045"/>
    <xdr:sp macro="" textlink="">
      <xdr:nvSpPr>
        <xdr:cNvPr id="709" name="テキスト ボックス 708"/>
        <xdr:cNvSpPr txBox="1"/>
      </xdr:nvSpPr>
      <xdr:spPr>
        <a:xfrm>
          <a:off x="15214111" y="161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167669</xdr:rowOff>
    </xdr:from>
    <xdr:to>
      <xdr:col>21</xdr:col>
      <xdr:colOff>212725</xdr:colOff>
      <xdr:row>94</xdr:row>
      <xdr:rowOff>97819</xdr:rowOff>
    </xdr:to>
    <xdr:sp macro="" textlink="">
      <xdr:nvSpPr>
        <xdr:cNvPr id="710" name="円/楕円 709"/>
        <xdr:cNvSpPr/>
      </xdr:nvSpPr>
      <xdr:spPr>
        <a:xfrm>
          <a:off x="14541500" y="161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114346</xdr:rowOff>
    </xdr:from>
    <xdr:ext cx="534377" cy="259045"/>
    <xdr:sp macro="" textlink="">
      <xdr:nvSpPr>
        <xdr:cNvPr id="711" name="テキスト ボックス 710"/>
        <xdr:cNvSpPr txBox="1"/>
      </xdr:nvSpPr>
      <xdr:spPr>
        <a:xfrm>
          <a:off x="14325111" y="158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29398</xdr:rowOff>
    </xdr:from>
    <xdr:to>
      <xdr:col>20</xdr:col>
      <xdr:colOff>9525</xdr:colOff>
      <xdr:row>95</xdr:row>
      <xdr:rowOff>130998</xdr:rowOff>
    </xdr:to>
    <xdr:sp macro="" textlink="">
      <xdr:nvSpPr>
        <xdr:cNvPr id="712" name="円/楕円 711"/>
        <xdr:cNvSpPr/>
      </xdr:nvSpPr>
      <xdr:spPr>
        <a:xfrm>
          <a:off x="13652500" y="163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147525</xdr:rowOff>
    </xdr:from>
    <xdr:ext cx="534377" cy="259045"/>
    <xdr:sp macro="" textlink="">
      <xdr:nvSpPr>
        <xdr:cNvPr id="713" name="テキスト ボックス 712"/>
        <xdr:cNvSpPr txBox="1"/>
      </xdr:nvSpPr>
      <xdr:spPr>
        <a:xfrm>
          <a:off x="13436111" y="1609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41303</xdr:rowOff>
    </xdr:from>
    <xdr:to>
      <xdr:col>18</xdr:col>
      <xdr:colOff>492125</xdr:colOff>
      <xdr:row>95</xdr:row>
      <xdr:rowOff>142903</xdr:rowOff>
    </xdr:to>
    <xdr:sp macro="" textlink="">
      <xdr:nvSpPr>
        <xdr:cNvPr id="714" name="円/楕円 713"/>
        <xdr:cNvSpPr/>
      </xdr:nvSpPr>
      <xdr:spPr>
        <a:xfrm>
          <a:off x="12763500" y="163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159430</xdr:rowOff>
    </xdr:from>
    <xdr:ext cx="534377" cy="259045"/>
    <xdr:sp macro="" textlink="">
      <xdr:nvSpPr>
        <xdr:cNvPr id="715" name="テキスト ボックス 714"/>
        <xdr:cNvSpPr txBox="1"/>
      </xdr:nvSpPr>
      <xdr:spPr>
        <a:xfrm>
          <a:off x="12547111" y="161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ほとんどの項目で類似団体内平均値を下回っていますが、民生費は</a:t>
          </a:r>
          <a:r>
            <a:rPr kumimoji="1" lang="en-US" altLang="ja-JP" sz="1300">
              <a:latin typeface="ＭＳ Ｐゴシック"/>
            </a:rPr>
            <a:t>166,716</a:t>
          </a:r>
          <a:r>
            <a:rPr kumimoji="1" lang="ja-JP" altLang="en-US" sz="1300">
              <a:latin typeface="ＭＳ Ｐゴシック"/>
            </a:rPr>
            <a:t>円、公債費は</a:t>
          </a:r>
          <a:r>
            <a:rPr kumimoji="1" lang="en-US" altLang="ja-JP" sz="1300">
              <a:latin typeface="ＭＳ Ｐゴシック"/>
            </a:rPr>
            <a:t>41,417</a:t>
          </a:r>
          <a:r>
            <a:rPr kumimoji="1" lang="ja-JP" altLang="en-US" sz="1300">
              <a:latin typeface="ＭＳ Ｐゴシック"/>
            </a:rPr>
            <a:t>円となり、類似団体内平均値を上回る結果となっています。民生費については、障害者自立支援給付費や生活保護費の上昇により年々増加していますが、公債費については、繰上償還により増嵩した平成</a:t>
          </a:r>
          <a:r>
            <a:rPr kumimoji="1" lang="en-US" altLang="ja-JP" sz="1300">
              <a:latin typeface="ＭＳ Ｐゴシック"/>
            </a:rPr>
            <a:t>25</a:t>
          </a:r>
          <a:r>
            <a:rPr kumimoji="1" lang="ja-JP" altLang="en-US" sz="1300">
              <a:latin typeface="ＭＳ Ｐゴシック"/>
            </a:rPr>
            <a:t>年度から減少に転じており、過去</a:t>
          </a:r>
          <a:r>
            <a:rPr kumimoji="1" lang="en-US" altLang="ja-JP" sz="1300">
              <a:latin typeface="ＭＳ Ｐゴシック"/>
            </a:rPr>
            <a:t>5</a:t>
          </a:r>
          <a:r>
            <a:rPr kumimoji="1" lang="ja-JP" altLang="en-US" sz="1300">
              <a:latin typeface="ＭＳ Ｐゴシック"/>
            </a:rPr>
            <a:t>年間で最も低い数値となっています。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a:solidFill>
                <a:schemeClr val="dk1"/>
              </a:solidFill>
              <a:latin typeface="+mn-lt"/>
              <a:ea typeface="+mn-ea"/>
              <a:cs typeface="+mn-cs"/>
            </a:rPr>
            <a:t>　平成</a:t>
          </a:r>
          <a:r>
            <a:rPr lang="en-US" altLang="ja-JP" sz="1200">
              <a:solidFill>
                <a:schemeClr val="dk1"/>
              </a:solidFill>
              <a:latin typeface="+mn-lt"/>
              <a:ea typeface="+mn-ea"/>
              <a:cs typeface="+mn-cs"/>
            </a:rPr>
            <a:t>18</a:t>
          </a:r>
          <a:r>
            <a:rPr lang="ja-JP" altLang="ja-JP" sz="1200">
              <a:solidFill>
                <a:schemeClr val="dk1"/>
              </a:solidFill>
              <a:latin typeface="+mn-lt"/>
              <a:ea typeface="+mn-ea"/>
              <a:cs typeface="+mn-cs"/>
            </a:rPr>
            <a:t>年度より実質収支の黒字を保っており、財政調整基金残高も決算剰余金の増加に伴い平成</a:t>
          </a:r>
          <a:r>
            <a:rPr lang="en-US" altLang="ja-JP" sz="1200">
              <a:solidFill>
                <a:schemeClr val="dk1"/>
              </a:solidFill>
              <a:latin typeface="+mn-lt"/>
              <a:ea typeface="+mn-ea"/>
              <a:cs typeface="+mn-cs"/>
            </a:rPr>
            <a:t>23</a:t>
          </a:r>
          <a:r>
            <a:rPr lang="ja-JP" altLang="ja-JP" sz="1200">
              <a:solidFill>
                <a:schemeClr val="dk1"/>
              </a:solidFill>
              <a:latin typeface="+mn-lt"/>
              <a:ea typeface="+mn-ea"/>
              <a:cs typeface="+mn-cs"/>
            </a:rPr>
            <a:t>年度</a:t>
          </a:r>
          <a:r>
            <a:rPr lang="en-US" altLang="ja-JP" sz="1200">
              <a:solidFill>
                <a:schemeClr val="dk1"/>
              </a:solidFill>
              <a:latin typeface="+mn-lt"/>
              <a:ea typeface="+mn-ea"/>
              <a:cs typeface="+mn-cs"/>
            </a:rPr>
            <a:t>1,965</a:t>
          </a:r>
          <a:r>
            <a:rPr lang="ja-JP" altLang="ja-JP" sz="1200">
              <a:solidFill>
                <a:schemeClr val="dk1"/>
              </a:solidFill>
              <a:latin typeface="+mn-lt"/>
              <a:ea typeface="+mn-ea"/>
              <a:cs typeface="+mn-cs"/>
            </a:rPr>
            <a:t>百万円から平成</a:t>
          </a:r>
          <a:r>
            <a:rPr lang="en-US" altLang="ja-JP" sz="1200">
              <a:solidFill>
                <a:schemeClr val="dk1"/>
              </a:solidFill>
              <a:latin typeface="+mn-lt"/>
              <a:ea typeface="+mn-ea"/>
              <a:cs typeface="+mn-cs"/>
            </a:rPr>
            <a:t>27</a:t>
          </a:r>
          <a:r>
            <a:rPr lang="ja-JP" altLang="ja-JP" sz="1200">
              <a:solidFill>
                <a:schemeClr val="dk1"/>
              </a:solidFill>
              <a:latin typeface="+mn-lt"/>
              <a:ea typeface="+mn-ea"/>
              <a:cs typeface="+mn-cs"/>
            </a:rPr>
            <a:t>年度では</a:t>
          </a:r>
          <a:r>
            <a:rPr lang="en-US" altLang="ja-JP" sz="1200">
              <a:solidFill>
                <a:schemeClr val="dk1"/>
              </a:solidFill>
              <a:latin typeface="+mn-lt"/>
              <a:ea typeface="+mn-ea"/>
              <a:cs typeface="+mn-cs"/>
            </a:rPr>
            <a:t>3,500</a:t>
          </a:r>
          <a:r>
            <a:rPr lang="ja-JP" altLang="ja-JP" sz="1200">
              <a:solidFill>
                <a:schemeClr val="dk1"/>
              </a:solidFill>
              <a:latin typeface="+mn-lt"/>
              <a:ea typeface="+mn-ea"/>
              <a:cs typeface="+mn-cs"/>
            </a:rPr>
            <a:t>百万円（</a:t>
          </a:r>
          <a:r>
            <a:rPr lang="en-US" altLang="ja-JP" sz="1200">
              <a:solidFill>
                <a:schemeClr val="dk1"/>
              </a:solidFill>
              <a:latin typeface="+mn-lt"/>
              <a:ea typeface="+mn-ea"/>
              <a:cs typeface="+mn-cs"/>
            </a:rPr>
            <a:t>1,535</a:t>
          </a:r>
          <a:r>
            <a:rPr lang="ja-JP" altLang="ja-JP" sz="1200">
              <a:solidFill>
                <a:schemeClr val="dk1"/>
              </a:solidFill>
              <a:latin typeface="+mn-lt"/>
              <a:ea typeface="+mn-ea"/>
              <a:cs typeface="+mn-cs"/>
            </a:rPr>
            <a:t>百万円増）となっています。</a:t>
          </a:r>
          <a:endParaRPr lang="en-US" altLang="ja-JP" sz="1200">
            <a:solidFill>
              <a:schemeClr val="dk1"/>
            </a:solidFill>
            <a:latin typeface="+mn-lt"/>
            <a:ea typeface="+mn-ea"/>
            <a:cs typeface="+mn-cs"/>
          </a:endParaRPr>
        </a:p>
        <a:p>
          <a:pPr rtl="0" fontAlgn="base"/>
          <a:r>
            <a:rPr lang="ja-JP" altLang="en-US" sz="1200">
              <a:solidFill>
                <a:schemeClr val="dk1"/>
              </a:solidFill>
              <a:latin typeface="+mn-lt"/>
              <a:ea typeface="+mn-ea"/>
              <a:cs typeface="+mn-cs"/>
            </a:rPr>
            <a:t>　実質収支額は前年度と比べ</a:t>
          </a:r>
          <a:r>
            <a:rPr lang="en-US" altLang="ja-JP" sz="1200">
              <a:solidFill>
                <a:schemeClr val="dk1"/>
              </a:solidFill>
              <a:latin typeface="+mn-lt"/>
              <a:ea typeface="+mn-ea"/>
              <a:cs typeface="+mn-cs"/>
            </a:rPr>
            <a:t>1.3</a:t>
          </a:r>
          <a:r>
            <a:rPr lang="ja-JP" altLang="en-US" sz="1200">
              <a:solidFill>
                <a:schemeClr val="dk1"/>
              </a:solidFill>
              <a:latin typeface="+mn-lt"/>
              <a:ea typeface="+mn-ea"/>
              <a:cs typeface="+mn-cs"/>
            </a:rPr>
            <a:t>％の増加、実質単年度収支は前年度と比べ</a:t>
          </a:r>
          <a:r>
            <a:rPr lang="en-US" altLang="ja-JP" sz="1200">
              <a:solidFill>
                <a:schemeClr val="dk1"/>
              </a:solidFill>
              <a:latin typeface="+mn-lt"/>
              <a:ea typeface="+mn-ea"/>
              <a:cs typeface="+mn-cs"/>
            </a:rPr>
            <a:t>3.14</a:t>
          </a:r>
          <a:r>
            <a:rPr lang="ja-JP" altLang="en-US" sz="1200">
              <a:solidFill>
                <a:schemeClr val="dk1"/>
              </a:solidFill>
              <a:latin typeface="+mn-lt"/>
              <a:ea typeface="+mn-ea"/>
              <a:cs typeface="+mn-cs"/>
            </a:rPr>
            <a:t>％増加しています。これは、実質収支額が</a:t>
          </a:r>
          <a:r>
            <a:rPr lang="en-US" altLang="ja-JP" sz="1200">
              <a:solidFill>
                <a:schemeClr val="dk1"/>
              </a:solidFill>
              <a:latin typeface="+mn-lt"/>
              <a:ea typeface="+mn-ea"/>
              <a:cs typeface="+mn-cs"/>
            </a:rPr>
            <a:t>314</a:t>
          </a:r>
          <a:r>
            <a:rPr lang="ja-JP" altLang="en-US" sz="1200">
              <a:solidFill>
                <a:schemeClr val="dk1"/>
              </a:solidFill>
              <a:latin typeface="+mn-lt"/>
              <a:ea typeface="+mn-ea"/>
              <a:cs typeface="+mn-cs"/>
            </a:rPr>
            <a:t>百万円増加したことに伴い、実質単年度収支の計算基礎となる単年度収支が増加したことによるものです。</a:t>
          </a:r>
          <a:endParaRPr lang="en-US" altLang="ja-JP" sz="1200">
            <a:solidFill>
              <a:schemeClr val="dk1"/>
            </a:solidFill>
            <a:latin typeface="+mn-lt"/>
            <a:ea typeface="+mn-ea"/>
            <a:cs typeface="+mn-cs"/>
          </a:endParaRPr>
        </a:p>
        <a:p>
          <a:pPr rtl="0" fontAlgn="base"/>
          <a:r>
            <a:rPr lang="ja-JP" altLang="ja-JP" sz="1200">
              <a:solidFill>
                <a:schemeClr val="dk1"/>
              </a:solidFill>
              <a:latin typeface="+mn-lt"/>
              <a:ea typeface="+mn-ea"/>
              <a:cs typeface="+mn-cs"/>
            </a:rPr>
            <a:t>　今後も「財政健全化計画」に基づき歳入の確保及び歳出</a:t>
          </a:r>
          <a:r>
            <a:rPr lang="ja-JP" altLang="en-US" sz="1200">
              <a:solidFill>
                <a:schemeClr val="dk1"/>
              </a:solidFill>
              <a:latin typeface="+mn-lt"/>
              <a:ea typeface="+mn-ea"/>
              <a:cs typeface="+mn-cs"/>
            </a:rPr>
            <a:t>経費の精査</a:t>
          </a:r>
          <a:r>
            <a:rPr lang="ja-JP" altLang="ja-JP" sz="1200">
              <a:solidFill>
                <a:schemeClr val="dk1"/>
              </a:solidFill>
              <a:latin typeface="+mn-lt"/>
              <a:ea typeface="+mn-ea"/>
              <a:cs typeface="+mn-cs"/>
            </a:rPr>
            <a:t>を図ります。</a:t>
          </a:r>
          <a:endParaRPr lang="ja-JP" altLang="ja-JP" sz="1200" b="0" i="0" baseline="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400" baseline="0">
              <a:solidFill>
                <a:schemeClr val="dk1"/>
              </a:solidFill>
              <a:latin typeface="+mn-lt"/>
              <a:ea typeface="+mn-ea"/>
              <a:cs typeface="+mn-cs"/>
            </a:rPr>
            <a:t>　平成</a:t>
          </a:r>
          <a:r>
            <a:rPr lang="en-US" altLang="ja-JP" sz="1400" baseline="0">
              <a:solidFill>
                <a:schemeClr val="dk1"/>
              </a:solidFill>
              <a:latin typeface="+mn-lt"/>
              <a:ea typeface="+mn-ea"/>
              <a:cs typeface="+mn-cs"/>
            </a:rPr>
            <a:t>23</a:t>
          </a:r>
          <a:r>
            <a:rPr lang="ja-JP" altLang="ja-JP" sz="1400" baseline="0">
              <a:solidFill>
                <a:schemeClr val="dk1"/>
              </a:solidFill>
              <a:latin typeface="+mn-lt"/>
              <a:ea typeface="+mn-ea"/>
              <a:cs typeface="+mn-cs"/>
            </a:rPr>
            <a:t>年度から平成</a:t>
          </a:r>
          <a:r>
            <a:rPr lang="en-US" altLang="ja-JP" sz="1400" baseline="0">
              <a:solidFill>
                <a:schemeClr val="dk1"/>
              </a:solidFill>
              <a:latin typeface="+mn-lt"/>
              <a:ea typeface="+mn-ea"/>
              <a:cs typeface="+mn-cs"/>
            </a:rPr>
            <a:t>27</a:t>
          </a:r>
          <a:r>
            <a:rPr lang="ja-JP" altLang="ja-JP" sz="1400" baseline="0">
              <a:solidFill>
                <a:schemeClr val="dk1"/>
              </a:solidFill>
              <a:latin typeface="+mn-lt"/>
              <a:ea typeface="+mn-ea"/>
              <a:cs typeface="+mn-cs"/>
            </a:rPr>
            <a:t>年度において、すべての会計で黒字財政を維持しています。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構成比については、水道事業会計の標準財政規模に対する比率が最も大きく、平成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年度と同水準の</a:t>
          </a:r>
          <a:r>
            <a:rPr kumimoji="1" lang="en-US" altLang="ja-JP" sz="1400">
              <a:latin typeface="ＭＳ ゴシック" pitchFamily="49" charset="-128"/>
              <a:ea typeface="ＭＳ ゴシック" pitchFamily="49" charset="-128"/>
            </a:rPr>
            <a:t>9.90</a:t>
          </a:r>
          <a:r>
            <a:rPr kumimoji="1" lang="ja-JP" altLang="en-US" sz="1400">
              <a:latin typeface="ＭＳ ゴシック" pitchFamily="49" charset="-128"/>
              <a:ea typeface="ＭＳ ゴシック" pitchFamily="49" charset="-128"/>
            </a:rPr>
            <a:t>％となっています。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国民健康保険特別会計は、年々減少しており、平成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5.54</a:t>
          </a:r>
          <a:r>
            <a:rPr kumimoji="1" lang="ja-JP" altLang="en-US" sz="1400">
              <a:latin typeface="ＭＳ ゴシック" pitchFamily="49" charset="-128"/>
              <a:ea typeface="ＭＳ ゴシック" pitchFamily="49" charset="-128"/>
            </a:rPr>
            <a:t>％から平成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％にまで減少しています。一般会計については、平成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％増加し、</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全会計の合計の黒字額の比率については、平成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年度以降減少傾向にあるため、各数値の推移に気を配りながら、引き続き健全な財政運営に努めていきます。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riuchiYuk\Documents\sagyouspace\5.10\23%20habiki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116.6</v>
          </cell>
          <cell r="L73">
            <v>98.7</v>
          </cell>
          <cell r="M73">
            <v>57.1</v>
          </cell>
          <cell r="N73">
            <v>49.8</v>
          </cell>
          <cell r="O73">
            <v>38.299999999999997</v>
          </cell>
        </row>
        <row r="75">
          <cell r="K75">
            <v>10.7</v>
          </cell>
          <cell r="L75">
            <v>10.8</v>
          </cell>
          <cell r="M75">
            <v>10.4</v>
          </cell>
          <cell r="N75">
            <v>9.9</v>
          </cell>
          <cell r="O75">
            <v>9.3000000000000007</v>
          </cell>
        </row>
        <row r="77">
          <cell r="G77" t="str">
            <v>類似団体内平均値</v>
          </cell>
          <cell r="K77">
            <v>55.5</v>
          </cell>
          <cell r="L77">
            <v>46.1</v>
          </cell>
          <cell r="M77">
            <v>37.6</v>
          </cell>
          <cell r="N77">
            <v>33.799999999999997</v>
          </cell>
          <cell r="O77">
            <v>17.8</v>
          </cell>
        </row>
        <row r="79">
          <cell r="K79">
            <v>9.3000000000000007</v>
          </cell>
          <cell r="L79">
            <v>8.5</v>
          </cell>
          <cell r="M79">
            <v>7.9</v>
          </cell>
          <cell r="N79">
            <v>7.1</v>
          </cell>
          <cell r="O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39810637</v>
      </c>
      <c r="BO4" s="379"/>
      <c r="BP4" s="379"/>
      <c r="BQ4" s="379"/>
      <c r="BR4" s="379"/>
      <c r="BS4" s="379"/>
      <c r="BT4" s="379"/>
      <c r="BU4" s="380"/>
      <c r="BV4" s="378">
        <v>39058705</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1.2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39164212</v>
      </c>
      <c r="BO5" s="384"/>
      <c r="BP5" s="384"/>
      <c r="BQ5" s="384"/>
      <c r="BR5" s="384"/>
      <c r="BS5" s="384"/>
      <c r="BT5" s="384"/>
      <c r="BU5" s="385"/>
      <c r="BV5" s="383">
        <v>38594046</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96.8</v>
      </c>
      <c r="CU5" s="354"/>
      <c r="CV5" s="354"/>
      <c r="CW5" s="354"/>
      <c r="CX5" s="354"/>
      <c r="CY5" s="354"/>
      <c r="CZ5" s="354"/>
      <c r="DA5" s="355"/>
      <c r="DB5" s="353">
        <v>98</v>
      </c>
      <c r="DC5" s="354"/>
      <c r="DD5" s="354"/>
      <c r="DE5" s="354"/>
      <c r="DF5" s="354"/>
      <c r="DG5" s="354"/>
      <c r="DH5" s="354"/>
      <c r="DI5" s="355"/>
      <c r="DJ5" s="137"/>
      <c r="DK5" s="137"/>
      <c r="DL5" s="137"/>
      <c r="DM5" s="137"/>
      <c r="DN5" s="137"/>
      <c r="DO5" s="137"/>
    </row>
    <row r="6" spans="1:119" ht="18.75" customHeight="1" x14ac:dyDescent="0.15">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646425</v>
      </c>
      <c r="BO6" s="384"/>
      <c r="BP6" s="384"/>
      <c r="BQ6" s="384"/>
      <c r="BR6" s="384"/>
      <c r="BS6" s="384"/>
      <c r="BT6" s="384"/>
      <c r="BU6" s="385"/>
      <c r="BV6" s="383">
        <v>464659</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104.4</v>
      </c>
      <c r="CU6" s="530"/>
      <c r="CV6" s="530"/>
      <c r="CW6" s="530"/>
      <c r="CX6" s="530"/>
      <c r="CY6" s="530"/>
      <c r="CZ6" s="530"/>
      <c r="DA6" s="531"/>
      <c r="DB6" s="529">
        <v>106.8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76</v>
      </c>
      <c r="AV7" s="441"/>
      <c r="AW7" s="441"/>
      <c r="AX7" s="441"/>
      <c r="AY7" s="363" t="s">
        <v>87</v>
      </c>
      <c r="AZ7" s="364"/>
      <c r="BA7" s="364"/>
      <c r="BB7" s="364"/>
      <c r="BC7" s="364"/>
      <c r="BD7" s="364"/>
      <c r="BE7" s="364"/>
      <c r="BF7" s="364"/>
      <c r="BG7" s="364"/>
      <c r="BH7" s="364"/>
      <c r="BI7" s="364"/>
      <c r="BJ7" s="364"/>
      <c r="BK7" s="364"/>
      <c r="BL7" s="364"/>
      <c r="BM7" s="365"/>
      <c r="BN7" s="383">
        <v>49156</v>
      </c>
      <c r="BO7" s="384"/>
      <c r="BP7" s="384"/>
      <c r="BQ7" s="384"/>
      <c r="BR7" s="384"/>
      <c r="BS7" s="384"/>
      <c r="BT7" s="384"/>
      <c r="BU7" s="385"/>
      <c r="BV7" s="383">
        <v>181858</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23638104</v>
      </c>
      <c r="CU7" s="384"/>
      <c r="CV7" s="384"/>
      <c r="CW7" s="384"/>
      <c r="CX7" s="384"/>
      <c r="CY7" s="384"/>
      <c r="CZ7" s="384"/>
      <c r="DA7" s="385"/>
      <c r="DB7" s="383">
        <v>23082428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90</v>
      </c>
      <c r="AV8" s="441"/>
      <c r="AW8" s="441"/>
      <c r="AX8" s="441"/>
      <c r="AY8" s="363" t="s">
        <v>91</v>
      </c>
      <c r="AZ8" s="364"/>
      <c r="BA8" s="364"/>
      <c r="BB8" s="364"/>
      <c r="BC8" s="364"/>
      <c r="BD8" s="364"/>
      <c r="BE8" s="364"/>
      <c r="BF8" s="364"/>
      <c r="BG8" s="364"/>
      <c r="BH8" s="364"/>
      <c r="BI8" s="364"/>
      <c r="BJ8" s="364"/>
      <c r="BK8" s="364"/>
      <c r="BL8" s="364"/>
      <c r="BM8" s="365"/>
      <c r="BN8" s="383">
        <v>597269</v>
      </c>
      <c r="BO8" s="384"/>
      <c r="BP8" s="384"/>
      <c r="BQ8" s="384"/>
      <c r="BR8" s="384"/>
      <c r="BS8" s="384"/>
      <c r="BT8" s="384"/>
      <c r="BU8" s="385"/>
      <c r="BV8" s="383">
        <v>282801</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0.55000000000000004</v>
      </c>
      <c r="CU8" s="493"/>
      <c r="CV8" s="493"/>
      <c r="CW8" s="493"/>
      <c r="CX8" s="493"/>
      <c r="CY8" s="493"/>
      <c r="CZ8" s="493"/>
      <c r="DA8" s="494"/>
      <c r="DB8" s="492">
        <v>0.55000000000000004</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112683</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76</v>
      </c>
      <c r="AV9" s="441"/>
      <c r="AW9" s="441"/>
      <c r="AX9" s="441"/>
      <c r="AY9" s="363" t="s">
        <v>97</v>
      </c>
      <c r="AZ9" s="364"/>
      <c r="BA9" s="364"/>
      <c r="BB9" s="364"/>
      <c r="BC9" s="364"/>
      <c r="BD9" s="364"/>
      <c r="BE9" s="364"/>
      <c r="BF9" s="364"/>
      <c r="BG9" s="364"/>
      <c r="BH9" s="364"/>
      <c r="BI9" s="364"/>
      <c r="BJ9" s="364"/>
      <c r="BK9" s="364"/>
      <c r="BL9" s="364"/>
      <c r="BM9" s="365"/>
      <c r="BN9" s="383">
        <v>314468</v>
      </c>
      <c r="BO9" s="384"/>
      <c r="BP9" s="384"/>
      <c r="BQ9" s="384"/>
      <c r="BR9" s="384"/>
      <c r="BS9" s="384"/>
      <c r="BT9" s="384"/>
      <c r="BU9" s="385"/>
      <c r="BV9" s="383">
        <v>-837629</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17.600000000000001</v>
      </c>
      <c r="CU9" s="354"/>
      <c r="CV9" s="354"/>
      <c r="CW9" s="354"/>
      <c r="CX9" s="354"/>
      <c r="CY9" s="354"/>
      <c r="CZ9" s="354"/>
      <c r="DA9" s="355"/>
      <c r="DB9" s="353">
        <v>18.3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99</v>
      </c>
      <c r="M10" s="357"/>
      <c r="N10" s="357"/>
      <c r="O10" s="357"/>
      <c r="P10" s="357"/>
      <c r="Q10" s="358"/>
      <c r="R10" s="359">
        <v>117681</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76</v>
      </c>
      <c r="AV10" s="441"/>
      <c r="AW10" s="441"/>
      <c r="AX10" s="441"/>
      <c r="AY10" s="363" t="s">
        <v>101</v>
      </c>
      <c r="AZ10" s="364"/>
      <c r="BA10" s="364"/>
      <c r="BB10" s="364"/>
      <c r="BC10" s="364"/>
      <c r="BD10" s="364"/>
      <c r="BE10" s="364"/>
      <c r="BF10" s="364"/>
      <c r="BG10" s="364"/>
      <c r="BH10" s="364"/>
      <c r="BI10" s="364"/>
      <c r="BJ10" s="364"/>
      <c r="BK10" s="364"/>
      <c r="BL10" s="364"/>
      <c r="BM10" s="365"/>
      <c r="BN10" s="383">
        <v>154218</v>
      </c>
      <c r="BO10" s="384"/>
      <c r="BP10" s="384"/>
      <c r="BQ10" s="384"/>
      <c r="BR10" s="384"/>
      <c r="BS10" s="384"/>
      <c r="BT10" s="384"/>
      <c r="BU10" s="385"/>
      <c r="BV10" s="383">
        <v>574701</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76</v>
      </c>
      <c r="AV11" s="441"/>
      <c r="AW11" s="441"/>
      <c r="AX11" s="441"/>
      <c r="AY11" s="363" t="s">
        <v>106</v>
      </c>
      <c r="AZ11" s="364"/>
      <c r="BA11" s="364"/>
      <c r="BB11" s="364"/>
      <c r="BC11" s="364"/>
      <c r="BD11" s="364"/>
      <c r="BE11" s="364"/>
      <c r="BF11" s="364"/>
      <c r="BG11" s="364"/>
      <c r="BH11" s="364"/>
      <c r="BI11" s="364"/>
      <c r="BJ11" s="364"/>
      <c r="BK11" s="364"/>
      <c r="BL11" s="364"/>
      <c r="BM11" s="365"/>
      <c r="BN11" s="383">
        <v>200715</v>
      </c>
      <c r="BO11" s="384"/>
      <c r="BP11" s="384"/>
      <c r="BQ11" s="384"/>
      <c r="BR11" s="384"/>
      <c r="BS11" s="384"/>
      <c r="BT11" s="384"/>
      <c r="BU11" s="385"/>
      <c r="BV11" s="383">
        <v>190258</v>
      </c>
      <c r="BW11" s="384"/>
      <c r="BX11" s="384"/>
      <c r="BY11" s="384"/>
      <c r="BZ11" s="384"/>
      <c r="CA11" s="384"/>
      <c r="CB11" s="384"/>
      <c r="CC11" s="385"/>
      <c r="CD11" s="392" t="s">
        <v>107</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x14ac:dyDescent="0.15">
      <c r="A12" s="138"/>
      <c r="B12" s="495" t="s">
        <v>109</v>
      </c>
      <c r="C12" s="496"/>
      <c r="D12" s="496"/>
      <c r="E12" s="496"/>
      <c r="F12" s="496"/>
      <c r="G12" s="496"/>
      <c r="H12" s="496"/>
      <c r="I12" s="496"/>
      <c r="J12" s="496"/>
      <c r="K12" s="497"/>
      <c r="L12" s="504" t="s">
        <v>110</v>
      </c>
      <c r="M12" s="505"/>
      <c r="N12" s="505"/>
      <c r="O12" s="505"/>
      <c r="P12" s="505"/>
      <c r="Q12" s="506"/>
      <c r="R12" s="507">
        <v>114146</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76</v>
      </c>
      <c r="AV12" s="441"/>
      <c r="AW12" s="441"/>
      <c r="AX12" s="441"/>
      <c r="AY12" s="363" t="s">
        <v>114</v>
      </c>
      <c r="AZ12" s="364"/>
      <c r="BA12" s="364"/>
      <c r="BB12" s="364"/>
      <c r="BC12" s="364"/>
      <c r="BD12" s="364"/>
      <c r="BE12" s="364"/>
      <c r="BF12" s="364"/>
      <c r="BG12" s="364"/>
      <c r="BH12" s="364"/>
      <c r="BI12" s="364"/>
      <c r="BJ12" s="364"/>
      <c r="BK12" s="364"/>
      <c r="BL12" s="364"/>
      <c r="BM12" s="365"/>
      <c r="BN12" s="383" t="s">
        <v>108</v>
      </c>
      <c r="BO12" s="384"/>
      <c r="BP12" s="384"/>
      <c r="BQ12" s="384"/>
      <c r="BR12" s="384"/>
      <c r="BS12" s="384"/>
      <c r="BT12" s="384"/>
      <c r="BU12" s="385"/>
      <c r="BV12" s="383" t="s">
        <v>108</v>
      </c>
      <c r="BW12" s="384"/>
      <c r="BX12" s="384"/>
      <c r="BY12" s="384"/>
      <c r="BZ12" s="384"/>
      <c r="CA12" s="384"/>
      <c r="CB12" s="384"/>
      <c r="CC12" s="385"/>
      <c r="CD12" s="392" t="s">
        <v>115</v>
      </c>
      <c r="CE12" s="393"/>
      <c r="CF12" s="393"/>
      <c r="CG12" s="393"/>
      <c r="CH12" s="393"/>
      <c r="CI12" s="393"/>
      <c r="CJ12" s="393"/>
      <c r="CK12" s="393"/>
      <c r="CL12" s="393"/>
      <c r="CM12" s="393"/>
      <c r="CN12" s="393"/>
      <c r="CO12" s="393"/>
      <c r="CP12" s="393"/>
      <c r="CQ12" s="393"/>
      <c r="CR12" s="393"/>
      <c r="CS12" s="394"/>
      <c r="CT12" s="492" t="s">
        <v>108</v>
      </c>
      <c r="CU12" s="493"/>
      <c r="CV12" s="493"/>
      <c r="CW12" s="493"/>
      <c r="CX12" s="493"/>
      <c r="CY12" s="493"/>
      <c r="CZ12" s="493"/>
      <c r="DA12" s="494"/>
      <c r="DB12" s="492" t="s">
        <v>108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116</v>
      </c>
      <c r="N13" s="482"/>
      <c r="O13" s="482"/>
      <c r="P13" s="482"/>
      <c r="Q13" s="483"/>
      <c r="R13" s="484">
        <v>113310</v>
      </c>
      <c r="S13" s="485"/>
      <c r="T13" s="485"/>
      <c r="U13" s="485"/>
      <c r="V13" s="486"/>
      <c r="W13" s="472" t="s">
        <v>117</v>
      </c>
      <c r="X13" s="396"/>
      <c r="Y13" s="396"/>
      <c r="Z13" s="396"/>
      <c r="AA13" s="396"/>
      <c r="AB13" s="397"/>
      <c r="AC13" s="359">
        <v>582</v>
      </c>
      <c r="AD13" s="360"/>
      <c r="AE13" s="360"/>
      <c r="AF13" s="360"/>
      <c r="AG13" s="361"/>
      <c r="AH13" s="359">
        <v>702</v>
      </c>
      <c r="AI13" s="360"/>
      <c r="AJ13" s="360"/>
      <c r="AK13" s="360"/>
      <c r="AL13" s="362"/>
      <c r="AM13" s="452" t="s">
        <v>118</v>
      </c>
      <c r="AN13" s="357"/>
      <c r="AO13" s="357"/>
      <c r="AP13" s="357"/>
      <c r="AQ13" s="357"/>
      <c r="AR13" s="357"/>
      <c r="AS13" s="357"/>
      <c r="AT13" s="358"/>
      <c r="AU13" s="440" t="s">
        <v>90</v>
      </c>
      <c r="AV13" s="441"/>
      <c r="AW13" s="441"/>
      <c r="AX13" s="441"/>
      <c r="AY13" s="363" t="s">
        <v>119</v>
      </c>
      <c r="AZ13" s="364"/>
      <c r="BA13" s="364"/>
      <c r="BB13" s="364"/>
      <c r="BC13" s="364"/>
      <c r="BD13" s="364"/>
      <c r="BE13" s="364"/>
      <c r="BF13" s="364"/>
      <c r="BG13" s="364"/>
      <c r="BH13" s="364"/>
      <c r="BI13" s="364"/>
      <c r="BJ13" s="364"/>
      <c r="BK13" s="364"/>
      <c r="BL13" s="364"/>
      <c r="BM13" s="365"/>
      <c r="BN13" s="383">
        <v>669401</v>
      </c>
      <c r="BO13" s="384"/>
      <c r="BP13" s="384"/>
      <c r="BQ13" s="384"/>
      <c r="BR13" s="384"/>
      <c r="BS13" s="384"/>
      <c r="BT13" s="384"/>
      <c r="BU13" s="385"/>
      <c r="BV13" s="383">
        <v>-72670</v>
      </c>
      <c r="BW13" s="384"/>
      <c r="BX13" s="384"/>
      <c r="BY13" s="384"/>
      <c r="BZ13" s="384"/>
      <c r="CA13" s="384"/>
      <c r="CB13" s="384"/>
      <c r="CC13" s="385"/>
      <c r="CD13" s="392" t="s">
        <v>120</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121</v>
      </c>
      <c r="M14" s="513"/>
      <c r="N14" s="513"/>
      <c r="O14" s="513"/>
      <c r="P14" s="513"/>
      <c r="Q14" s="514"/>
      <c r="R14" s="484">
        <v>115127</v>
      </c>
      <c r="S14" s="485"/>
      <c r="T14" s="485"/>
      <c r="U14" s="485"/>
      <c r="V14" s="486"/>
      <c r="W14" s="487"/>
      <c r="X14" s="399"/>
      <c r="Y14" s="399"/>
      <c r="Z14" s="399"/>
      <c r="AA14" s="399"/>
      <c r="AB14" s="400"/>
      <c r="AC14" s="477">
        <v>1.2</v>
      </c>
      <c r="AD14" s="478"/>
      <c r="AE14" s="478"/>
      <c r="AF14" s="478"/>
      <c r="AG14" s="479"/>
      <c r="AH14" s="477">
        <v>1.3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122</v>
      </c>
      <c r="CE14" s="390"/>
      <c r="CF14" s="390"/>
      <c r="CG14" s="390"/>
      <c r="CH14" s="390"/>
      <c r="CI14" s="390"/>
      <c r="CJ14" s="390"/>
      <c r="CK14" s="390"/>
      <c r="CL14" s="390"/>
      <c r="CM14" s="390"/>
      <c r="CN14" s="390"/>
      <c r="CO14" s="390"/>
      <c r="CP14" s="390"/>
      <c r="CQ14" s="390"/>
      <c r="CR14" s="390"/>
      <c r="CS14" s="391"/>
      <c r="CT14" s="488">
        <v>38.299999999999997</v>
      </c>
      <c r="CU14" s="456"/>
      <c r="CV14" s="456"/>
      <c r="CW14" s="456"/>
      <c r="CX14" s="456"/>
      <c r="CY14" s="456"/>
      <c r="CZ14" s="456"/>
      <c r="DA14" s="457"/>
      <c r="DB14" s="488">
        <v>49.8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116</v>
      </c>
      <c r="N15" s="482"/>
      <c r="O15" s="482"/>
      <c r="P15" s="482"/>
      <c r="Q15" s="483"/>
      <c r="R15" s="484">
        <v>114324</v>
      </c>
      <c r="S15" s="485"/>
      <c r="T15" s="485"/>
      <c r="U15" s="485"/>
      <c r="V15" s="486"/>
      <c r="W15" s="472" t="s">
        <v>123</v>
      </c>
      <c r="X15" s="396"/>
      <c r="Y15" s="396"/>
      <c r="Z15" s="396"/>
      <c r="AA15" s="396"/>
      <c r="AB15" s="397"/>
      <c r="AC15" s="359">
        <v>12636</v>
      </c>
      <c r="AD15" s="360"/>
      <c r="AE15" s="360"/>
      <c r="AF15" s="360"/>
      <c r="AG15" s="361"/>
      <c r="AH15" s="359">
        <v>14556</v>
      </c>
      <c r="AI15" s="360"/>
      <c r="AJ15" s="360"/>
      <c r="AK15" s="360"/>
      <c r="AL15" s="362"/>
      <c r="AM15" s="452"/>
      <c r="AN15" s="357"/>
      <c r="AO15" s="357"/>
      <c r="AP15" s="357"/>
      <c r="AQ15" s="357"/>
      <c r="AR15" s="357"/>
      <c r="AS15" s="357"/>
      <c r="AT15" s="358"/>
      <c r="AU15" s="440"/>
      <c r="AV15" s="441"/>
      <c r="AW15" s="441"/>
      <c r="AX15" s="441"/>
      <c r="AY15" s="375" t="s">
        <v>124</v>
      </c>
      <c r="AZ15" s="376"/>
      <c r="BA15" s="376"/>
      <c r="BB15" s="376"/>
      <c r="BC15" s="376"/>
      <c r="BD15" s="376"/>
      <c r="BE15" s="376"/>
      <c r="BF15" s="376"/>
      <c r="BG15" s="376"/>
      <c r="BH15" s="376"/>
      <c r="BI15" s="376"/>
      <c r="BJ15" s="376"/>
      <c r="BK15" s="376"/>
      <c r="BL15" s="376"/>
      <c r="BM15" s="377"/>
      <c r="BN15" s="378">
        <v>10603969</v>
      </c>
      <c r="BO15" s="379"/>
      <c r="BP15" s="379"/>
      <c r="BQ15" s="379"/>
      <c r="BR15" s="379"/>
      <c r="BS15" s="379"/>
      <c r="BT15" s="379"/>
      <c r="BU15" s="380"/>
      <c r="BV15" s="378">
        <v>10058706</v>
      </c>
      <c r="BW15" s="379"/>
      <c r="BX15" s="379"/>
      <c r="BY15" s="379"/>
      <c r="BZ15" s="379"/>
      <c r="CA15" s="379"/>
      <c r="CB15" s="379"/>
      <c r="CC15" s="380"/>
      <c r="CD15" s="489" t="s">
        <v>125</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126</v>
      </c>
      <c r="M16" s="475"/>
      <c r="N16" s="475"/>
      <c r="O16" s="475"/>
      <c r="P16" s="475"/>
      <c r="Q16" s="476"/>
      <c r="R16" s="469" t="s">
        <v>127</v>
      </c>
      <c r="S16" s="470"/>
      <c r="T16" s="470"/>
      <c r="U16" s="470"/>
      <c r="V16" s="471"/>
      <c r="W16" s="487"/>
      <c r="X16" s="399"/>
      <c r="Y16" s="399"/>
      <c r="Z16" s="399"/>
      <c r="AA16" s="399"/>
      <c r="AB16" s="400"/>
      <c r="AC16" s="477">
        <v>26.8</v>
      </c>
      <c r="AD16" s="478"/>
      <c r="AE16" s="478"/>
      <c r="AF16" s="478"/>
      <c r="AG16" s="479"/>
      <c r="AH16" s="477">
        <v>27.8</v>
      </c>
      <c r="AI16" s="478"/>
      <c r="AJ16" s="478"/>
      <c r="AK16" s="478"/>
      <c r="AL16" s="480"/>
      <c r="AM16" s="452"/>
      <c r="AN16" s="357"/>
      <c r="AO16" s="357"/>
      <c r="AP16" s="357"/>
      <c r="AQ16" s="357"/>
      <c r="AR16" s="357"/>
      <c r="AS16" s="357"/>
      <c r="AT16" s="358"/>
      <c r="AU16" s="440"/>
      <c r="AV16" s="441"/>
      <c r="AW16" s="441"/>
      <c r="AX16" s="441"/>
      <c r="AY16" s="363" t="s">
        <v>128</v>
      </c>
      <c r="AZ16" s="364"/>
      <c r="BA16" s="364"/>
      <c r="BB16" s="364"/>
      <c r="BC16" s="364"/>
      <c r="BD16" s="364"/>
      <c r="BE16" s="364"/>
      <c r="BF16" s="364"/>
      <c r="BG16" s="364"/>
      <c r="BH16" s="364"/>
      <c r="BI16" s="364"/>
      <c r="BJ16" s="364"/>
      <c r="BK16" s="364"/>
      <c r="BL16" s="364"/>
      <c r="BM16" s="365"/>
      <c r="BN16" s="383">
        <v>19005094</v>
      </c>
      <c r="BO16" s="384"/>
      <c r="BP16" s="384"/>
      <c r="BQ16" s="384"/>
      <c r="BR16" s="384"/>
      <c r="BS16" s="384"/>
      <c r="BT16" s="384"/>
      <c r="BU16" s="385"/>
      <c r="BV16" s="383">
        <v>18188964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129</v>
      </c>
      <c r="N17" s="467"/>
      <c r="O17" s="467"/>
      <c r="P17" s="467"/>
      <c r="Q17" s="468"/>
      <c r="R17" s="469" t="s">
        <v>127</v>
      </c>
      <c r="S17" s="470"/>
      <c r="T17" s="470"/>
      <c r="U17" s="470"/>
      <c r="V17" s="471"/>
      <c r="W17" s="472" t="s">
        <v>130</v>
      </c>
      <c r="X17" s="396"/>
      <c r="Y17" s="396"/>
      <c r="Z17" s="396"/>
      <c r="AA17" s="396"/>
      <c r="AB17" s="397"/>
      <c r="AC17" s="359">
        <v>33874</v>
      </c>
      <c r="AD17" s="360"/>
      <c r="AE17" s="360"/>
      <c r="AF17" s="360"/>
      <c r="AG17" s="361"/>
      <c r="AH17" s="359">
        <v>35692</v>
      </c>
      <c r="AI17" s="360"/>
      <c r="AJ17" s="360"/>
      <c r="AK17" s="360"/>
      <c r="AL17" s="362"/>
      <c r="AM17" s="452"/>
      <c r="AN17" s="357"/>
      <c r="AO17" s="357"/>
      <c r="AP17" s="357"/>
      <c r="AQ17" s="357"/>
      <c r="AR17" s="357"/>
      <c r="AS17" s="357"/>
      <c r="AT17" s="358"/>
      <c r="AU17" s="440"/>
      <c r="AV17" s="441"/>
      <c r="AW17" s="441"/>
      <c r="AX17" s="441"/>
      <c r="AY17" s="363" t="s">
        <v>131</v>
      </c>
      <c r="AZ17" s="364"/>
      <c r="BA17" s="364"/>
      <c r="BB17" s="364"/>
      <c r="BC17" s="364"/>
      <c r="BD17" s="364"/>
      <c r="BE17" s="364"/>
      <c r="BF17" s="364"/>
      <c r="BG17" s="364"/>
      <c r="BH17" s="364"/>
      <c r="BI17" s="364"/>
      <c r="BJ17" s="364"/>
      <c r="BK17" s="364"/>
      <c r="BL17" s="364"/>
      <c r="BM17" s="365"/>
      <c r="BN17" s="383">
        <v>13433718</v>
      </c>
      <c r="BO17" s="384"/>
      <c r="BP17" s="384"/>
      <c r="BQ17" s="384"/>
      <c r="BR17" s="384"/>
      <c r="BS17" s="384"/>
      <c r="BT17" s="384"/>
      <c r="BU17" s="385"/>
      <c r="BV17" s="383">
        <v>12934285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132</v>
      </c>
      <c r="C18" s="446"/>
      <c r="D18" s="446"/>
      <c r="E18" s="447"/>
      <c r="F18" s="447"/>
      <c r="G18" s="447"/>
      <c r="H18" s="447"/>
      <c r="I18" s="447"/>
      <c r="J18" s="447"/>
      <c r="K18" s="447"/>
      <c r="L18" s="448">
        <v>26.45</v>
      </c>
      <c r="M18" s="448"/>
      <c r="N18" s="448"/>
      <c r="O18" s="448"/>
      <c r="P18" s="448"/>
      <c r="Q18" s="448"/>
      <c r="R18" s="449"/>
      <c r="S18" s="449"/>
      <c r="T18" s="449"/>
      <c r="U18" s="449"/>
      <c r="V18" s="450"/>
      <c r="W18" s="464"/>
      <c r="X18" s="465"/>
      <c r="Y18" s="465"/>
      <c r="Z18" s="465"/>
      <c r="AA18" s="465"/>
      <c r="AB18" s="473"/>
      <c r="AC18" s="347">
        <v>71.900000000000006</v>
      </c>
      <c r="AD18" s="348"/>
      <c r="AE18" s="348"/>
      <c r="AF18" s="348"/>
      <c r="AG18" s="451"/>
      <c r="AH18" s="347">
        <v>68.099999999999994</v>
      </c>
      <c r="AI18" s="348"/>
      <c r="AJ18" s="348"/>
      <c r="AK18" s="348"/>
      <c r="AL18" s="349"/>
      <c r="AM18" s="452"/>
      <c r="AN18" s="357"/>
      <c r="AO18" s="357"/>
      <c r="AP18" s="357"/>
      <c r="AQ18" s="357"/>
      <c r="AR18" s="357"/>
      <c r="AS18" s="357"/>
      <c r="AT18" s="358"/>
      <c r="AU18" s="440"/>
      <c r="AV18" s="441"/>
      <c r="AW18" s="441"/>
      <c r="AX18" s="441"/>
      <c r="AY18" s="363" t="s">
        <v>133</v>
      </c>
      <c r="AZ18" s="364"/>
      <c r="BA18" s="364"/>
      <c r="BB18" s="364"/>
      <c r="BC18" s="364"/>
      <c r="BD18" s="364"/>
      <c r="BE18" s="364"/>
      <c r="BF18" s="364"/>
      <c r="BG18" s="364"/>
      <c r="BH18" s="364"/>
      <c r="BI18" s="364"/>
      <c r="BJ18" s="364"/>
      <c r="BK18" s="364"/>
      <c r="BL18" s="364"/>
      <c r="BM18" s="365"/>
      <c r="BN18" s="383">
        <v>23825197</v>
      </c>
      <c r="BO18" s="384"/>
      <c r="BP18" s="384"/>
      <c r="BQ18" s="384"/>
      <c r="BR18" s="384"/>
      <c r="BS18" s="384"/>
      <c r="BT18" s="384"/>
      <c r="BU18" s="385"/>
      <c r="BV18" s="383">
        <v>23168676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134</v>
      </c>
      <c r="C19" s="446"/>
      <c r="D19" s="446"/>
      <c r="E19" s="447"/>
      <c r="F19" s="447"/>
      <c r="G19" s="447"/>
      <c r="H19" s="447"/>
      <c r="I19" s="447"/>
      <c r="J19" s="447"/>
      <c r="K19" s="447"/>
      <c r="L19" s="453">
        <v>4260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135</v>
      </c>
      <c r="AZ19" s="364"/>
      <c r="BA19" s="364"/>
      <c r="BB19" s="364"/>
      <c r="BC19" s="364"/>
      <c r="BD19" s="364"/>
      <c r="BE19" s="364"/>
      <c r="BF19" s="364"/>
      <c r="BG19" s="364"/>
      <c r="BH19" s="364"/>
      <c r="BI19" s="364"/>
      <c r="BJ19" s="364"/>
      <c r="BK19" s="364"/>
      <c r="BL19" s="364"/>
      <c r="BM19" s="365"/>
      <c r="BN19" s="383">
        <v>26808840</v>
      </c>
      <c r="BO19" s="384"/>
      <c r="BP19" s="384"/>
      <c r="BQ19" s="384"/>
      <c r="BR19" s="384"/>
      <c r="BS19" s="384"/>
      <c r="BT19" s="384"/>
      <c r="BU19" s="385"/>
      <c r="BV19" s="383">
        <v>26664518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136</v>
      </c>
      <c r="C20" s="446"/>
      <c r="D20" s="446"/>
      <c r="E20" s="447"/>
      <c r="F20" s="447"/>
      <c r="G20" s="447"/>
      <c r="H20" s="447"/>
      <c r="I20" s="447"/>
      <c r="J20" s="447"/>
      <c r="K20" s="447"/>
      <c r="L20" s="453">
        <v>44126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137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138</v>
      </c>
      <c r="C22" s="413"/>
      <c r="D22" s="414"/>
      <c r="E22" s="421" t="s">
        <v>1</v>
      </c>
      <c r="F22" s="396"/>
      <c r="G22" s="396"/>
      <c r="H22" s="396"/>
      <c r="I22" s="396"/>
      <c r="J22" s="396"/>
      <c r="K22" s="397"/>
      <c r="L22" s="421" t="s">
        <v>139</v>
      </c>
      <c r="M22" s="396"/>
      <c r="N22" s="396"/>
      <c r="O22" s="396"/>
      <c r="P22" s="397"/>
      <c r="Q22" s="406" t="s">
        <v>140</v>
      </c>
      <c r="R22" s="407"/>
      <c r="S22" s="407"/>
      <c r="T22" s="407"/>
      <c r="U22" s="407"/>
      <c r="V22" s="422"/>
      <c r="W22" s="424" t="s">
        <v>141</v>
      </c>
      <c r="X22" s="413"/>
      <c r="Y22" s="414"/>
      <c r="Z22" s="421" t="s">
        <v>1</v>
      </c>
      <c r="AA22" s="396"/>
      <c r="AB22" s="396"/>
      <c r="AC22" s="396"/>
      <c r="AD22" s="396"/>
      <c r="AE22" s="396"/>
      <c r="AF22" s="396"/>
      <c r="AG22" s="397"/>
      <c r="AH22" s="395" t="s">
        <v>142</v>
      </c>
      <c r="AI22" s="396"/>
      <c r="AJ22" s="396"/>
      <c r="AK22" s="396"/>
      <c r="AL22" s="397"/>
      <c r="AM22" s="395" t="s">
        <v>143</v>
      </c>
      <c r="AN22" s="401"/>
      <c r="AO22" s="401"/>
      <c r="AP22" s="401"/>
      <c r="AQ22" s="401"/>
      <c r="AR22" s="402"/>
      <c r="AS22" s="406" t="s">
        <v>140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144</v>
      </c>
      <c r="AZ23" s="376"/>
      <c r="BA23" s="376"/>
      <c r="BB23" s="376"/>
      <c r="BC23" s="376"/>
      <c r="BD23" s="376"/>
      <c r="BE23" s="376"/>
      <c r="BF23" s="376"/>
      <c r="BG23" s="376"/>
      <c r="BH23" s="376"/>
      <c r="BI23" s="376"/>
      <c r="BJ23" s="376"/>
      <c r="BK23" s="376"/>
      <c r="BL23" s="376"/>
      <c r="BM23" s="377"/>
      <c r="BN23" s="383">
        <v>41886533</v>
      </c>
      <c r="BO23" s="384"/>
      <c r="BP23" s="384"/>
      <c r="BQ23" s="384"/>
      <c r="BR23" s="384"/>
      <c r="BS23" s="384"/>
      <c r="BT23" s="384"/>
      <c r="BU23" s="385"/>
      <c r="BV23" s="383">
        <v>42690407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145</v>
      </c>
      <c r="F24" s="357"/>
      <c r="G24" s="357"/>
      <c r="H24" s="357"/>
      <c r="I24" s="357"/>
      <c r="J24" s="357"/>
      <c r="K24" s="358"/>
      <c r="L24" s="359">
        <v>1</v>
      </c>
      <c r="M24" s="360"/>
      <c r="N24" s="360"/>
      <c r="O24" s="360"/>
      <c r="P24" s="361"/>
      <c r="Q24" s="359">
        <v>7425</v>
      </c>
      <c r="R24" s="360"/>
      <c r="S24" s="360"/>
      <c r="T24" s="360"/>
      <c r="U24" s="360"/>
      <c r="V24" s="361"/>
      <c r="W24" s="425"/>
      <c r="X24" s="416"/>
      <c r="Y24" s="417"/>
      <c r="Z24" s="356" t="s">
        <v>146</v>
      </c>
      <c r="AA24" s="357"/>
      <c r="AB24" s="357"/>
      <c r="AC24" s="357"/>
      <c r="AD24" s="357"/>
      <c r="AE24" s="357"/>
      <c r="AF24" s="357"/>
      <c r="AG24" s="358"/>
      <c r="AH24" s="359">
        <v>518</v>
      </c>
      <c r="AI24" s="360"/>
      <c r="AJ24" s="360"/>
      <c r="AK24" s="360"/>
      <c r="AL24" s="361"/>
      <c r="AM24" s="359">
        <v>1577828</v>
      </c>
      <c r="AN24" s="360"/>
      <c r="AO24" s="360"/>
      <c r="AP24" s="360"/>
      <c r="AQ24" s="360"/>
      <c r="AR24" s="361"/>
      <c r="AS24" s="359">
        <v>3046</v>
      </c>
      <c r="AT24" s="360"/>
      <c r="AU24" s="360"/>
      <c r="AV24" s="360"/>
      <c r="AW24" s="360"/>
      <c r="AX24" s="362"/>
      <c r="AY24" s="350" t="s">
        <v>147</v>
      </c>
      <c r="AZ24" s="351"/>
      <c r="BA24" s="351"/>
      <c r="BB24" s="351"/>
      <c r="BC24" s="351"/>
      <c r="BD24" s="351"/>
      <c r="BE24" s="351"/>
      <c r="BF24" s="351"/>
      <c r="BG24" s="351"/>
      <c r="BH24" s="351"/>
      <c r="BI24" s="351"/>
      <c r="BJ24" s="351"/>
      <c r="BK24" s="351"/>
      <c r="BL24" s="351"/>
      <c r="BM24" s="352"/>
      <c r="BN24" s="383">
        <v>25466468</v>
      </c>
      <c r="BO24" s="384"/>
      <c r="BP24" s="384"/>
      <c r="BQ24" s="384"/>
      <c r="BR24" s="384"/>
      <c r="BS24" s="384"/>
      <c r="BT24" s="384"/>
      <c r="BU24" s="385"/>
      <c r="BV24" s="383">
        <v>24736183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148</v>
      </c>
      <c r="F25" s="357"/>
      <c r="G25" s="357"/>
      <c r="H25" s="357"/>
      <c r="I25" s="357"/>
      <c r="J25" s="357"/>
      <c r="K25" s="358"/>
      <c r="L25" s="359">
        <v>2</v>
      </c>
      <c r="M25" s="360"/>
      <c r="N25" s="360"/>
      <c r="O25" s="360"/>
      <c r="P25" s="361"/>
      <c r="Q25" s="359">
        <v>7084</v>
      </c>
      <c r="R25" s="360"/>
      <c r="S25" s="360"/>
      <c r="T25" s="360"/>
      <c r="U25" s="360"/>
      <c r="V25" s="361"/>
      <c r="W25" s="425"/>
      <c r="X25" s="416"/>
      <c r="Y25" s="417"/>
      <c r="Z25" s="356" t="s">
        <v>149</v>
      </c>
      <c r="AA25" s="357"/>
      <c r="AB25" s="357"/>
      <c r="AC25" s="357"/>
      <c r="AD25" s="357"/>
      <c r="AE25" s="357"/>
      <c r="AF25" s="357"/>
      <c r="AG25" s="358"/>
      <c r="AH25" s="359" t="s">
        <v>150</v>
      </c>
      <c r="AI25" s="360"/>
      <c r="AJ25" s="360"/>
      <c r="AK25" s="360"/>
      <c r="AL25" s="361"/>
      <c r="AM25" s="359" t="s">
        <v>150</v>
      </c>
      <c r="AN25" s="360"/>
      <c r="AO25" s="360"/>
      <c r="AP25" s="360"/>
      <c r="AQ25" s="360"/>
      <c r="AR25" s="361"/>
      <c r="AS25" s="359" t="s">
        <v>150</v>
      </c>
      <c r="AT25" s="360"/>
      <c r="AU25" s="360"/>
      <c r="AV25" s="360"/>
      <c r="AW25" s="360"/>
      <c r="AX25" s="362"/>
      <c r="AY25" s="375" t="s">
        <v>151</v>
      </c>
      <c r="AZ25" s="376"/>
      <c r="BA25" s="376"/>
      <c r="BB25" s="376"/>
      <c r="BC25" s="376"/>
      <c r="BD25" s="376"/>
      <c r="BE25" s="376"/>
      <c r="BF25" s="376"/>
      <c r="BG25" s="376"/>
      <c r="BH25" s="376"/>
      <c r="BI25" s="376"/>
      <c r="BJ25" s="376"/>
      <c r="BK25" s="376"/>
      <c r="BL25" s="376"/>
      <c r="BM25" s="377"/>
      <c r="BN25" s="378">
        <v>787299</v>
      </c>
      <c r="BO25" s="379"/>
      <c r="BP25" s="379"/>
      <c r="BQ25" s="379"/>
      <c r="BR25" s="379"/>
      <c r="BS25" s="379"/>
      <c r="BT25" s="379"/>
      <c r="BU25" s="380"/>
      <c r="BV25" s="378">
        <v>2225407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152</v>
      </c>
      <c r="F26" s="357"/>
      <c r="G26" s="357"/>
      <c r="H26" s="357"/>
      <c r="I26" s="357"/>
      <c r="J26" s="357"/>
      <c r="K26" s="358"/>
      <c r="L26" s="359">
        <v>1</v>
      </c>
      <c r="M26" s="360"/>
      <c r="N26" s="360"/>
      <c r="O26" s="360"/>
      <c r="P26" s="361"/>
      <c r="Q26" s="359">
        <v>6440</v>
      </c>
      <c r="R26" s="360"/>
      <c r="S26" s="360"/>
      <c r="T26" s="360"/>
      <c r="U26" s="360"/>
      <c r="V26" s="361"/>
      <c r="W26" s="425"/>
      <c r="X26" s="416"/>
      <c r="Y26" s="417"/>
      <c r="Z26" s="356" t="s">
        <v>153</v>
      </c>
      <c r="AA26" s="438"/>
      <c r="AB26" s="438"/>
      <c r="AC26" s="438"/>
      <c r="AD26" s="438"/>
      <c r="AE26" s="438"/>
      <c r="AF26" s="438"/>
      <c r="AG26" s="439"/>
      <c r="AH26" s="359" t="s">
        <v>150</v>
      </c>
      <c r="AI26" s="360"/>
      <c r="AJ26" s="360"/>
      <c r="AK26" s="360"/>
      <c r="AL26" s="361"/>
      <c r="AM26" s="359" t="s">
        <v>150</v>
      </c>
      <c r="AN26" s="360"/>
      <c r="AO26" s="360"/>
      <c r="AP26" s="360"/>
      <c r="AQ26" s="360"/>
      <c r="AR26" s="361"/>
      <c r="AS26" s="359" t="s">
        <v>150</v>
      </c>
      <c r="AT26" s="360"/>
      <c r="AU26" s="360"/>
      <c r="AV26" s="360"/>
      <c r="AW26" s="360"/>
      <c r="AX26" s="362"/>
      <c r="AY26" s="392" t="s">
        <v>154</v>
      </c>
      <c r="AZ26" s="393"/>
      <c r="BA26" s="393"/>
      <c r="BB26" s="393"/>
      <c r="BC26" s="393"/>
      <c r="BD26" s="393"/>
      <c r="BE26" s="393"/>
      <c r="BF26" s="393"/>
      <c r="BG26" s="393"/>
      <c r="BH26" s="393"/>
      <c r="BI26" s="393"/>
      <c r="BJ26" s="393"/>
      <c r="BK26" s="393"/>
      <c r="BL26" s="393"/>
      <c r="BM26" s="394"/>
      <c r="BN26" s="383" t="s">
        <v>150</v>
      </c>
      <c r="BO26" s="384"/>
      <c r="BP26" s="384"/>
      <c r="BQ26" s="384"/>
      <c r="BR26" s="384"/>
      <c r="BS26" s="384"/>
      <c r="BT26" s="384"/>
      <c r="BU26" s="385"/>
      <c r="BV26" s="383" t="s">
        <v>150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155</v>
      </c>
      <c r="F27" s="357"/>
      <c r="G27" s="357"/>
      <c r="H27" s="357"/>
      <c r="I27" s="357"/>
      <c r="J27" s="357"/>
      <c r="K27" s="358"/>
      <c r="L27" s="359">
        <v>1</v>
      </c>
      <c r="M27" s="360"/>
      <c r="N27" s="360"/>
      <c r="O27" s="360"/>
      <c r="P27" s="361"/>
      <c r="Q27" s="359">
        <v>7000</v>
      </c>
      <c r="R27" s="360"/>
      <c r="S27" s="360"/>
      <c r="T27" s="360"/>
      <c r="U27" s="360"/>
      <c r="V27" s="361"/>
      <c r="W27" s="425"/>
      <c r="X27" s="416"/>
      <c r="Y27" s="417"/>
      <c r="Z27" s="356" t="s">
        <v>156</v>
      </c>
      <c r="AA27" s="357"/>
      <c r="AB27" s="357"/>
      <c r="AC27" s="357"/>
      <c r="AD27" s="357"/>
      <c r="AE27" s="357"/>
      <c r="AF27" s="357"/>
      <c r="AG27" s="358"/>
      <c r="AH27" s="359">
        <v>47</v>
      </c>
      <c r="AI27" s="360"/>
      <c r="AJ27" s="360"/>
      <c r="AK27" s="360"/>
      <c r="AL27" s="361"/>
      <c r="AM27" s="359">
        <v>143508</v>
      </c>
      <c r="AN27" s="360"/>
      <c r="AO27" s="360"/>
      <c r="AP27" s="360"/>
      <c r="AQ27" s="360"/>
      <c r="AR27" s="361"/>
      <c r="AS27" s="359">
        <v>3053</v>
      </c>
      <c r="AT27" s="360"/>
      <c r="AU27" s="360"/>
      <c r="AV27" s="360"/>
      <c r="AW27" s="360"/>
      <c r="AX27" s="362"/>
      <c r="AY27" s="389" t="s">
        <v>157</v>
      </c>
      <c r="AZ27" s="390"/>
      <c r="BA27" s="390"/>
      <c r="BB27" s="390"/>
      <c r="BC27" s="390"/>
      <c r="BD27" s="390"/>
      <c r="BE27" s="390"/>
      <c r="BF27" s="390"/>
      <c r="BG27" s="390"/>
      <c r="BH27" s="390"/>
      <c r="BI27" s="390"/>
      <c r="BJ27" s="390"/>
      <c r="BK27" s="390"/>
      <c r="BL27" s="390"/>
      <c r="BM27" s="391"/>
      <c r="BN27" s="386" t="s">
        <v>150</v>
      </c>
      <c r="BO27" s="387"/>
      <c r="BP27" s="387"/>
      <c r="BQ27" s="387"/>
      <c r="BR27" s="387"/>
      <c r="BS27" s="387"/>
      <c r="BT27" s="387"/>
      <c r="BU27" s="388"/>
      <c r="BV27" s="386" t="s">
        <v>150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158</v>
      </c>
      <c r="F28" s="357"/>
      <c r="G28" s="357"/>
      <c r="H28" s="357"/>
      <c r="I28" s="357"/>
      <c r="J28" s="357"/>
      <c r="K28" s="358"/>
      <c r="L28" s="359">
        <v>1</v>
      </c>
      <c r="M28" s="360"/>
      <c r="N28" s="360"/>
      <c r="O28" s="360"/>
      <c r="P28" s="361"/>
      <c r="Q28" s="359">
        <v>6500</v>
      </c>
      <c r="R28" s="360"/>
      <c r="S28" s="360"/>
      <c r="T28" s="360"/>
      <c r="U28" s="360"/>
      <c r="V28" s="361"/>
      <c r="W28" s="425"/>
      <c r="X28" s="416"/>
      <c r="Y28" s="417"/>
      <c r="Z28" s="356" t="s">
        <v>159</v>
      </c>
      <c r="AA28" s="357"/>
      <c r="AB28" s="357"/>
      <c r="AC28" s="357"/>
      <c r="AD28" s="357"/>
      <c r="AE28" s="357"/>
      <c r="AF28" s="357"/>
      <c r="AG28" s="358"/>
      <c r="AH28" s="359" t="s">
        <v>150</v>
      </c>
      <c r="AI28" s="360"/>
      <c r="AJ28" s="360"/>
      <c r="AK28" s="360"/>
      <c r="AL28" s="361"/>
      <c r="AM28" s="359" t="s">
        <v>150</v>
      </c>
      <c r="AN28" s="360"/>
      <c r="AO28" s="360"/>
      <c r="AP28" s="360"/>
      <c r="AQ28" s="360"/>
      <c r="AR28" s="361"/>
      <c r="AS28" s="359" t="s">
        <v>150</v>
      </c>
      <c r="AT28" s="360"/>
      <c r="AU28" s="360"/>
      <c r="AV28" s="360"/>
      <c r="AW28" s="360"/>
      <c r="AX28" s="362"/>
      <c r="AY28" s="366" t="s">
        <v>160</v>
      </c>
      <c r="AZ28" s="367"/>
      <c r="BA28" s="367"/>
      <c r="BB28" s="368"/>
      <c r="BC28" s="375" t="s">
        <v>161</v>
      </c>
      <c r="BD28" s="376"/>
      <c r="BE28" s="376"/>
      <c r="BF28" s="376"/>
      <c r="BG28" s="376"/>
      <c r="BH28" s="376"/>
      <c r="BI28" s="376"/>
      <c r="BJ28" s="376"/>
      <c r="BK28" s="376"/>
      <c r="BL28" s="376"/>
      <c r="BM28" s="377"/>
      <c r="BN28" s="378">
        <v>3500010</v>
      </c>
      <c r="BO28" s="379"/>
      <c r="BP28" s="379"/>
      <c r="BQ28" s="379"/>
      <c r="BR28" s="379"/>
      <c r="BS28" s="379"/>
      <c r="BT28" s="379"/>
      <c r="BU28" s="380"/>
      <c r="BV28" s="378">
        <v>3345792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162</v>
      </c>
      <c r="F29" s="357"/>
      <c r="G29" s="357"/>
      <c r="H29" s="357"/>
      <c r="I29" s="357"/>
      <c r="J29" s="357"/>
      <c r="K29" s="358"/>
      <c r="L29" s="359">
        <v>16</v>
      </c>
      <c r="M29" s="360"/>
      <c r="N29" s="360"/>
      <c r="O29" s="360"/>
      <c r="P29" s="361"/>
      <c r="Q29" s="359">
        <v>6000</v>
      </c>
      <c r="R29" s="360"/>
      <c r="S29" s="360"/>
      <c r="T29" s="360"/>
      <c r="U29" s="360"/>
      <c r="V29" s="361"/>
      <c r="W29" s="426"/>
      <c r="X29" s="427"/>
      <c r="Y29" s="428"/>
      <c r="Z29" s="356" t="s">
        <v>163</v>
      </c>
      <c r="AA29" s="357"/>
      <c r="AB29" s="357"/>
      <c r="AC29" s="357"/>
      <c r="AD29" s="357"/>
      <c r="AE29" s="357"/>
      <c r="AF29" s="357"/>
      <c r="AG29" s="358"/>
      <c r="AH29" s="359">
        <v>565</v>
      </c>
      <c r="AI29" s="360"/>
      <c r="AJ29" s="360"/>
      <c r="AK29" s="360"/>
      <c r="AL29" s="361"/>
      <c r="AM29" s="359">
        <v>1721336</v>
      </c>
      <c r="AN29" s="360"/>
      <c r="AO29" s="360"/>
      <c r="AP29" s="360"/>
      <c r="AQ29" s="360"/>
      <c r="AR29" s="361"/>
      <c r="AS29" s="359">
        <v>3047</v>
      </c>
      <c r="AT29" s="360"/>
      <c r="AU29" s="360"/>
      <c r="AV29" s="360"/>
      <c r="AW29" s="360"/>
      <c r="AX29" s="362"/>
      <c r="AY29" s="369"/>
      <c r="AZ29" s="370"/>
      <c r="BA29" s="370"/>
      <c r="BB29" s="371"/>
      <c r="BC29" s="363" t="s">
        <v>164</v>
      </c>
      <c r="BD29" s="364"/>
      <c r="BE29" s="364"/>
      <c r="BF29" s="364"/>
      <c r="BG29" s="364"/>
      <c r="BH29" s="364"/>
      <c r="BI29" s="364"/>
      <c r="BJ29" s="364"/>
      <c r="BK29" s="364"/>
      <c r="BL29" s="364"/>
      <c r="BM29" s="365"/>
      <c r="BN29" s="383">
        <v>72644</v>
      </c>
      <c r="BO29" s="384"/>
      <c r="BP29" s="384"/>
      <c r="BQ29" s="384"/>
      <c r="BR29" s="384"/>
      <c r="BS29" s="384"/>
      <c r="BT29" s="384"/>
      <c r="BU29" s="385"/>
      <c r="BV29" s="383">
        <v>72513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165</v>
      </c>
      <c r="X30" s="436"/>
      <c r="Y30" s="436"/>
      <c r="Z30" s="436"/>
      <c r="AA30" s="436"/>
      <c r="AB30" s="436"/>
      <c r="AC30" s="436"/>
      <c r="AD30" s="436"/>
      <c r="AE30" s="436"/>
      <c r="AF30" s="436"/>
      <c r="AG30" s="437"/>
      <c r="AH30" s="347">
        <v>100</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166</v>
      </c>
      <c r="BD30" s="351"/>
      <c r="BE30" s="351"/>
      <c r="BF30" s="351"/>
      <c r="BG30" s="351"/>
      <c r="BH30" s="351"/>
      <c r="BI30" s="351"/>
      <c r="BJ30" s="351"/>
      <c r="BK30" s="351"/>
      <c r="BL30" s="351"/>
      <c r="BM30" s="352"/>
      <c r="BN30" s="386">
        <v>1454391</v>
      </c>
      <c r="BO30" s="387"/>
      <c r="BP30" s="387"/>
      <c r="BQ30" s="387"/>
      <c r="BR30" s="387"/>
      <c r="BS30" s="387"/>
      <c r="BT30" s="387"/>
      <c r="BU30" s="388"/>
      <c r="BV30" s="386">
        <v>1266674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167</v>
      </c>
      <c r="D32" s="165"/>
      <c r="E32" s="165"/>
      <c r="F32" s="162"/>
      <c r="G32" s="162"/>
      <c r="H32" s="162"/>
      <c r="I32" s="162"/>
      <c r="J32" s="162"/>
      <c r="K32" s="162"/>
      <c r="L32" s="162"/>
      <c r="M32" s="162"/>
      <c r="N32" s="162"/>
      <c r="O32" s="162"/>
      <c r="P32" s="162"/>
      <c r="Q32" s="162"/>
      <c r="R32" s="162"/>
      <c r="S32" s="162"/>
      <c r="T32" s="162"/>
      <c r="U32" s="162" t="s">
        <v>168</v>
      </c>
      <c r="V32" s="162"/>
      <c r="W32" s="162"/>
      <c r="X32" s="162"/>
      <c r="Y32" s="162"/>
      <c r="Z32" s="162"/>
      <c r="AA32" s="162"/>
      <c r="AB32" s="162"/>
      <c r="AC32" s="162"/>
      <c r="AD32" s="162"/>
      <c r="AE32" s="162"/>
      <c r="AF32" s="162"/>
      <c r="AG32" s="162"/>
      <c r="AH32" s="162"/>
      <c r="AI32" s="162"/>
      <c r="AJ32" s="162"/>
      <c r="AK32" s="162"/>
      <c r="AL32" s="162"/>
      <c r="AM32" s="166" t="s">
        <v>169</v>
      </c>
      <c r="AN32" s="162"/>
      <c r="AO32" s="162"/>
      <c r="AP32" s="162"/>
      <c r="AQ32" s="162"/>
      <c r="AR32" s="162"/>
      <c r="AS32" s="166"/>
      <c r="AT32" s="166"/>
      <c r="AU32" s="166"/>
      <c r="AV32" s="166"/>
      <c r="AW32" s="166"/>
      <c r="AX32" s="166"/>
      <c r="AY32" s="166"/>
      <c r="AZ32" s="166"/>
      <c r="BA32" s="166"/>
      <c r="BB32" s="162"/>
      <c r="BC32" s="166"/>
      <c r="BD32" s="162"/>
      <c r="BE32" s="166" t="s">
        <v>170</v>
      </c>
      <c r="BF32" s="162"/>
      <c r="BG32" s="162"/>
      <c r="BH32" s="162"/>
      <c r="BI32" s="162"/>
      <c r="BJ32" s="166"/>
      <c r="BK32" s="166"/>
      <c r="BL32" s="166"/>
      <c r="BM32" s="166"/>
      <c r="BN32" s="166"/>
      <c r="BO32" s="166"/>
      <c r="BP32" s="166"/>
      <c r="BQ32" s="166"/>
      <c r="BR32" s="162"/>
      <c r="BS32" s="162"/>
      <c r="BT32" s="162"/>
      <c r="BU32" s="162"/>
      <c r="BV32" s="162"/>
      <c r="BW32" s="162" t="s">
        <v>171</v>
      </c>
      <c r="BX32" s="162"/>
      <c r="BY32" s="162"/>
      <c r="BZ32" s="162"/>
      <c r="CA32" s="162"/>
      <c r="CB32" s="166"/>
      <c r="CC32" s="166"/>
      <c r="CD32" s="166"/>
      <c r="CE32" s="166"/>
      <c r="CF32" s="166"/>
      <c r="CG32" s="166"/>
      <c r="CH32" s="166"/>
      <c r="CI32" s="166"/>
      <c r="CJ32" s="166"/>
      <c r="CK32" s="166"/>
      <c r="CL32" s="166"/>
      <c r="CM32" s="166"/>
      <c r="CN32" s="166"/>
      <c r="CO32" s="166" t="s">
        <v>172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173</v>
      </c>
      <c r="D33" s="346"/>
      <c r="E33" s="345" t="s">
        <v>174</v>
      </c>
      <c r="F33" s="345"/>
      <c r="G33" s="345"/>
      <c r="H33" s="345"/>
      <c r="I33" s="345"/>
      <c r="J33" s="345"/>
      <c r="K33" s="345"/>
      <c r="L33" s="345"/>
      <c r="M33" s="345"/>
      <c r="N33" s="345"/>
      <c r="O33" s="345"/>
      <c r="P33" s="345"/>
      <c r="Q33" s="345"/>
      <c r="R33" s="345"/>
      <c r="S33" s="345"/>
      <c r="T33" s="167"/>
      <c r="U33" s="346" t="s">
        <v>173</v>
      </c>
      <c r="V33" s="346"/>
      <c r="W33" s="345" t="s">
        <v>174</v>
      </c>
      <c r="X33" s="345"/>
      <c r="Y33" s="345"/>
      <c r="Z33" s="345"/>
      <c r="AA33" s="345"/>
      <c r="AB33" s="345"/>
      <c r="AC33" s="345"/>
      <c r="AD33" s="345"/>
      <c r="AE33" s="345"/>
      <c r="AF33" s="345"/>
      <c r="AG33" s="345"/>
      <c r="AH33" s="345"/>
      <c r="AI33" s="345"/>
      <c r="AJ33" s="345"/>
      <c r="AK33" s="345"/>
      <c r="AL33" s="167"/>
      <c r="AM33" s="346" t="s">
        <v>173</v>
      </c>
      <c r="AN33" s="346"/>
      <c r="AO33" s="345" t="s">
        <v>174</v>
      </c>
      <c r="AP33" s="345"/>
      <c r="AQ33" s="345"/>
      <c r="AR33" s="345"/>
      <c r="AS33" s="345"/>
      <c r="AT33" s="345"/>
      <c r="AU33" s="345"/>
      <c r="AV33" s="345"/>
      <c r="AW33" s="345"/>
      <c r="AX33" s="345"/>
      <c r="AY33" s="345"/>
      <c r="AZ33" s="345"/>
      <c r="BA33" s="345"/>
      <c r="BB33" s="345"/>
      <c r="BC33" s="345"/>
      <c r="BD33" s="168"/>
      <c r="BE33" s="345" t="s">
        <v>175</v>
      </c>
      <c r="BF33" s="345"/>
      <c r="BG33" s="345" t="s">
        <v>176</v>
      </c>
      <c r="BH33" s="345"/>
      <c r="BI33" s="345"/>
      <c r="BJ33" s="345"/>
      <c r="BK33" s="345"/>
      <c r="BL33" s="345"/>
      <c r="BM33" s="345"/>
      <c r="BN33" s="345"/>
      <c r="BO33" s="345"/>
      <c r="BP33" s="345"/>
      <c r="BQ33" s="345"/>
      <c r="BR33" s="345"/>
      <c r="BS33" s="345"/>
      <c r="BT33" s="345"/>
      <c r="BU33" s="345"/>
      <c r="BV33" s="168"/>
      <c r="BW33" s="346" t="s">
        <v>175</v>
      </c>
      <c r="BX33" s="346"/>
      <c r="BY33" s="345" t="s">
        <v>177</v>
      </c>
      <c r="BZ33" s="345"/>
      <c r="CA33" s="345"/>
      <c r="CB33" s="345"/>
      <c r="CC33" s="345"/>
      <c r="CD33" s="345"/>
      <c r="CE33" s="345"/>
      <c r="CF33" s="345"/>
      <c r="CG33" s="345"/>
      <c r="CH33" s="345"/>
      <c r="CI33" s="345"/>
      <c r="CJ33" s="345"/>
      <c r="CK33" s="345"/>
      <c r="CL33" s="345"/>
      <c r="CM33" s="345"/>
      <c r="CN33" s="167"/>
      <c r="CO33" s="346" t="s">
        <v>173</v>
      </c>
      <c r="CP33" s="346"/>
      <c r="CQ33" s="345" t="s">
        <v>178</v>
      </c>
      <c r="CR33" s="345"/>
      <c r="CS33" s="345"/>
      <c r="CT33" s="345"/>
      <c r="CU33" s="345"/>
      <c r="CV33" s="345"/>
      <c r="CW33" s="345"/>
      <c r="CX33" s="345"/>
      <c r="CY33" s="345"/>
      <c r="CZ33" s="345"/>
      <c r="DA33" s="345"/>
      <c r="DB33" s="345"/>
      <c r="DC33" s="345"/>
      <c r="DD33" s="345"/>
      <c r="DE33" s="345"/>
      <c r="DF33" s="167"/>
      <c r="DG33" s="345" t="s">
        <v>179</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柏羽藤環境事業組合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はびきのエル・エス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と畜場特別会計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柏原羽曳野藤井寺消防組合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みのりの里</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180</v>
      </c>
      <c r="C46" s="137"/>
      <c r="D46" s="137"/>
      <c r="E46" s="137" t="s">
        <v>181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184</v>
      </c>
    </row>
    <row r="50" spans="5:5" x14ac:dyDescent="0.15">
      <c r="E50" s="139" t="s">
        <v>185</v>
      </c>
    </row>
    <row r="51" spans="5:5" x14ac:dyDescent="0.15">
      <c r="E51" s="139" t="s">
        <v>186</v>
      </c>
    </row>
    <row r="52" spans="5:5" x14ac:dyDescent="0.15">
      <c r="E52" s="139" t="s">
        <v>187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v>9.81</v>
      </c>
      <c r="G34" s="33">
        <v>10.65</v>
      </c>
      <c r="H34" s="33">
        <v>11.31</v>
      </c>
      <c r="I34" s="33">
        <v>11.86</v>
      </c>
      <c r="J34" s="34">
        <v>9.9</v>
      </c>
      <c r="K34" s="22"/>
      <c r="L34" s="22"/>
      <c r="M34" s="22"/>
      <c r="N34" s="22"/>
      <c r="O34" s="22"/>
      <c r="P34" s="22"/>
    </row>
    <row r="35" spans="1:16" ht="39" customHeight="1" x14ac:dyDescent="0.15">
      <c r="A35" s="22"/>
      <c r="B35" s="35"/>
      <c r="C35" s="1145" t="s">
        <v>522</v>
      </c>
      <c r="D35" s="1146"/>
      <c r="E35" s="1147"/>
      <c r="F35" s="36">
        <v>3.41</v>
      </c>
      <c r="G35" s="37">
        <v>0.34</v>
      </c>
      <c r="H35" s="37">
        <v>4.8600000000000003</v>
      </c>
      <c r="I35" s="37">
        <v>1.22</v>
      </c>
      <c r="J35" s="38">
        <v>2.52</v>
      </c>
      <c r="K35" s="22"/>
      <c r="L35" s="22"/>
      <c r="M35" s="22"/>
      <c r="N35" s="22"/>
      <c r="O35" s="22"/>
      <c r="P35" s="22"/>
    </row>
    <row r="36" spans="1:16" ht="39" customHeight="1" x14ac:dyDescent="0.15">
      <c r="A36" s="22"/>
      <c r="B36" s="35"/>
      <c r="C36" s="1145" t="s">
        <v>523</v>
      </c>
      <c r="D36" s="1146"/>
      <c r="E36" s="1147"/>
      <c r="F36" s="36">
        <v>0.56000000000000005</v>
      </c>
      <c r="G36" s="37">
        <v>0.2</v>
      </c>
      <c r="H36" s="37">
        <v>0.37</v>
      </c>
      <c r="I36" s="37">
        <v>0.55000000000000004</v>
      </c>
      <c r="J36" s="38">
        <v>1.25</v>
      </c>
      <c r="K36" s="22"/>
      <c r="L36" s="22"/>
      <c r="M36" s="22"/>
      <c r="N36" s="22"/>
      <c r="O36" s="22"/>
      <c r="P36" s="22"/>
    </row>
    <row r="37" spans="1:16" ht="39" customHeight="1" x14ac:dyDescent="0.15">
      <c r="A37" s="22"/>
      <c r="B37" s="35"/>
      <c r="C37" s="1145" t="s">
        <v>524</v>
      </c>
      <c r="D37" s="1146"/>
      <c r="E37" s="1147"/>
      <c r="F37" s="36">
        <v>5.54</v>
      </c>
      <c r="G37" s="37">
        <v>4.5599999999999996</v>
      </c>
      <c r="H37" s="37">
        <v>3.66</v>
      </c>
      <c r="I37" s="37">
        <v>2.4700000000000002</v>
      </c>
      <c r="J37" s="38">
        <v>1.1299999999999999</v>
      </c>
      <c r="K37" s="22"/>
      <c r="L37" s="22"/>
      <c r="M37" s="22"/>
      <c r="N37" s="22"/>
      <c r="O37" s="22"/>
      <c r="P37" s="22"/>
    </row>
    <row r="38" spans="1:16" ht="39" customHeight="1" x14ac:dyDescent="0.15">
      <c r="A38" s="22"/>
      <c r="B38" s="35"/>
      <c r="C38" s="1145" t="s">
        <v>525</v>
      </c>
      <c r="D38" s="1146"/>
      <c r="E38" s="1147"/>
      <c r="F38" s="36">
        <v>0.18</v>
      </c>
      <c r="G38" s="37">
        <v>0.23</v>
      </c>
      <c r="H38" s="37">
        <v>0.21</v>
      </c>
      <c r="I38" s="37">
        <v>0.24</v>
      </c>
      <c r="J38" s="38">
        <v>0.24</v>
      </c>
      <c r="K38" s="22"/>
      <c r="L38" s="22"/>
      <c r="M38" s="22"/>
      <c r="N38" s="22"/>
      <c r="O38" s="22"/>
      <c r="P38" s="22"/>
    </row>
    <row r="39" spans="1:16" ht="39" customHeight="1" x14ac:dyDescent="0.15">
      <c r="A39" s="22"/>
      <c r="B39" s="35"/>
      <c r="C39" s="1145" t="s">
        <v>526</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529</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530</v>
      </c>
      <c r="D43" s="1149"/>
      <c r="E43" s="1150"/>
      <c r="F43" s="41">
        <v>0</v>
      </c>
      <c r="G43" s="42">
        <v>0</v>
      </c>
      <c r="H43" s="42">
        <v>0</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4745</v>
      </c>
      <c r="L45" s="60">
        <v>4801</v>
      </c>
      <c r="M45" s="60">
        <v>4717</v>
      </c>
      <c r="N45" s="60">
        <v>4703</v>
      </c>
      <c r="O45" s="61">
        <v>4527</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14</v>
      </c>
      <c r="F48" s="1155"/>
      <c r="G48" s="1155"/>
      <c r="H48" s="1155"/>
      <c r="I48" s="1155"/>
      <c r="J48" s="1156"/>
      <c r="K48" s="63">
        <v>1283</v>
      </c>
      <c r="L48" s="64">
        <v>1260</v>
      </c>
      <c r="M48" s="64">
        <v>1271</v>
      </c>
      <c r="N48" s="64">
        <v>1190</v>
      </c>
      <c r="O48" s="65">
        <v>1190</v>
      </c>
      <c r="P48" s="48"/>
      <c r="Q48" s="48"/>
      <c r="R48" s="48"/>
      <c r="S48" s="48"/>
      <c r="T48" s="48"/>
      <c r="U48" s="48"/>
    </row>
    <row r="49" spans="1:21" ht="30.75" customHeight="1" x14ac:dyDescent="0.15">
      <c r="A49" s="48"/>
      <c r="B49" s="1163"/>
      <c r="C49" s="1164"/>
      <c r="D49" s="62"/>
      <c r="E49" s="1155" t="s">
        <v>15</v>
      </c>
      <c r="F49" s="1155"/>
      <c r="G49" s="1155"/>
      <c r="H49" s="1155"/>
      <c r="I49" s="1155"/>
      <c r="J49" s="1156"/>
      <c r="K49" s="63">
        <v>390</v>
      </c>
      <c r="L49" s="64">
        <v>388</v>
      </c>
      <c r="M49" s="64">
        <v>378</v>
      </c>
      <c r="N49" s="64">
        <v>378</v>
      </c>
      <c r="O49" s="65">
        <v>390</v>
      </c>
      <c r="P49" s="48"/>
      <c r="Q49" s="48"/>
      <c r="R49" s="48"/>
      <c r="S49" s="48"/>
      <c r="T49" s="48"/>
      <c r="U49" s="48"/>
    </row>
    <row r="50" spans="1:21" ht="30.75" customHeight="1" x14ac:dyDescent="0.15">
      <c r="A50" s="48"/>
      <c r="B50" s="1163"/>
      <c r="C50" s="1164"/>
      <c r="D50" s="62"/>
      <c r="E50" s="1155" t="s">
        <v>16</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t="s">
        <v>475</v>
      </c>
      <c r="N51" s="64" t="s">
        <v>475</v>
      </c>
      <c r="O51" s="65" t="s">
        <v>475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4390</v>
      </c>
      <c r="L52" s="64">
        <v>4371</v>
      </c>
      <c r="M52" s="64">
        <v>4389</v>
      </c>
      <c r="N52" s="64">
        <v>4510</v>
      </c>
      <c r="O52" s="65">
        <v>4289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2028</v>
      </c>
      <c r="L53" s="69">
        <v>2078</v>
      </c>
      <c r="M53" s="69">
        <v>1977</v>
      </c>
      <c r="N53" s="69">
        <v>1761</v>
      </c>
      <c r="O53" s="70">
        <v>1818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81" t="s">
        <v>23</v>
      </c>
      <c r="C41" s="1182"/>
      <c r="D41" s="81"/>
      <c r="E41" s="1183" t="s">
        <v>24</v>
      </c>
      <c r="F41" s="1183"/>
      <c r="G41" s="1183"/>
      <c r="H41" s="1184"/>
      <c r="I41" s="82">
        <v>44122</v>
      </c>
      <c r="J41" s="83">
        <v>42766</v>
      </c>
      <c r="K41" s="83">
        <v>43713</v>
      </c>
      <c r="L41" s="83">
        <v>42690</v>
      </c>
      <c r="M41" s="84">
        <v>41887</v>
      </c>
    </row>
    <row r="42" spans="2:13" ht="27.75" customHeight="1" x14ac:dyDescent="0.15">
      <c r="B42" s="1171"/>
      <c r="C42" s="1172"/>
      <c r="D42" s="85"/>
      <c r="E42" s="1175" t="s">
        <v>25</v>
      </c>
      <c r="F42" s="1175"/>
      <c r="G42" s="1175"/>
      <c r="H42" s="1176"/>
      <c r="I42" s="86">
        <v>4896</v>
      </c>
      <c r="J42" s="87">
        <v>4877</v>
      </c>
      <c r="K42" s="87" t="s">
        <v>475</v>
      </c>
      <c r="L42" s="87" t="s">
        <v>475</v>
      </c>
      <c r="M42" s="88" t="s">
        <v>475</v>
      </c>
    </row>
    <row r="43" spans="2:13" ht="27.75" customHeight="1" x14ac:dyDescent="0.15">
      <c r="B43" s="1171"/>
      <c r="C43" s="1172"/>
      <c r="D43" s="85"/>
      <c r="E43" s="1175" t="s">
        <v>26</v>
      </c>
      <c r="F43" s="1175"/>
      <c r="G43" s="1175"/>
      <c r="H43" s="1176"/>
      <c r="I43" s="86">
        <v>24655</v>
      </c>
      <c r="J43" s="87">
        <v>23140</v>
      </c>
      <c r="K43" s="87">
        <v>22064</v>
      </c>
      <c r="L43" s="87">
        <v>21473</v>
      </c>
      <c r="M43" s="88">
        <v>21118</v>
      </c>
    </row>
    <row r="44" spans="2:13" ht="27.75" customHeight="1" x14ac:dyDescent="0.15">
      <c r="B44" s="1171"/>
      <c r="C44" s="1172"/>
      <c r="D44" s="85"/>
      <c r="E44" s="1175" t="s">
        <v>27</v>
      </c>
      <c r="F44" s="1175"/>
      <c r="G44" s="1175"/>
      <c r="H44" s="1176"/>
      <c r="I44" s="86">
        <v>2276</v>
      </c>
      <c r="J44" s="87">
        <v>2018</v>
      </c>
      <c r="K44" s="87">
        <v>1750</v>
      </c>
      <c r="L44" s="87">
        <v>1637</v>
      </c>
      <c r="M44" s="88">
        <v>1371</v>
      </c>
    </row>
    <row r="45" spans="2:13" ht="27.75" customHeight="1" x14ac:dyDescent="0.15">
      <c r="B45" s="1171"/>
      <c r="C45" s="1172"/>
      <c r="D45" s="85"/>
      <c r="E45" s="1175" t="s">
        <v>28</v>
      </c>
      <c r="F45" s="1175"/>
      <c r="G45" s="1175"/>
      <c r="H45" s="1176"/>
      <c r="I45" s="86">
        <v>5014</v>
      </c>
      <c r="J45" s="87">
        <v>4707</v>
      </c>
      <c r="K45" s="87">
        <v>4743</v>
      </c>
      <c r="L45" s="87">
        <v>4447</v>
      </c>
      <c r="M45" s="88">
        <v>4280</v>
      </c>
    </row>
    <row r="46" spans="2:13" ht="27.75" customHeight="1" x14ac:dyDescent="0.15">
      <c r="B46" s="1171"/>
      <c r="C46" s="1172"/>
      <c r="D46" s="85"/>
      <c r="E46" s="1175" t="s">
        <v>29</v>
      </c>
      <c r="F46" s="1175"/>
      <c r="G46" s="1175"/>
      <c r="H46" s="1176"/>
      <c r="I46" s="86">
        <v>0</v>
      </c>
      <c r="J46" s="87">
        <v>0</v>
      </c>
      <c r="K46" s="87">
        <v>0</v>
      </c>
      <c r="L46" s="87">
        <v>0</v>
      </c>
      <c r="M46" s="88">
        <v>0</v>
      </c>
    </row>
    <row r="47" spans="2:13" ht="27.75" customHeight="1" x14ac:dyDescent="0.15">
      <c r="B47" s="1171"/>
      <c r="C47" s="1172"/>
      <c r="D47" s="85"/>
      <c r="E47" s="1175" t="s">
        <v>30</v>
      </c>
      <c r="F47" s="1175"/>
      <c r="G47" s="1175"/>
      <c r="H47" s="1176"/>
      <c r="I47" s="86" t="s">
        <v>475</v>
      </c>
      <c r="J47" s="87" t="s">
        <v>475</v>
      </c>
      <c r="K47" s="87" t="s">
        <v>475</v>
      </c>
      <c r="L47" s="87" t="s">
        <v>475</v>
      </c>
      <c r="M47" s="88" t="s">
        <v>475</v>
      </c>
    </row>
    <row r="48" spans="2:13" ht="27.75" customHeight="1" x14ac:dyDescent="0.15">
      <c r="B48" s="1173"/>
      <c r="C48" s="1174"/>
      <c r="D48" s="85"/>
      <c r="E48" s="1175" t="s">
        <v>31</v>
      </c>
      <c r="F48" s="1175"/>
      <c r="G48" s="1175"/>
      <c r="H48" s="1176"/>
      <c r="I48" s="86" t="s">
        <v>475</v>
      </c>
      <c r="J48" s="87" t="s">
        <v>475</v>
      </c>
      <c r="K48" s="87" t="s">
        <v>475</v>
      </c>
      <c r="L48" s="87" t="s">
        <v>475</v>
      </c>
      <c r="M48" s="88" t="s">
        <v>475</v>
      </c>
    </row>
    <row r="49" spans="2:13" ht="27.75" customHeight="1" x14ac:dyDescent="0.15">
      <c r="B49" s="1169" t="s">
        <v>32</v>
      </c>
      <c r="C49" s="1170"/>
      <c r="D49" s="89"/>
      <c r="E49" s="1175" t="s">
        <v>33</v>
      </c>
      <c r="F49" s="1175"/>
      <c r="G49" s="1175"/>
      <c r="H49" s="1176"/>
      <c r="I49" s="86">
        <v>3978</v>
      </c>
      <c r="J49" s="87">
        <v>4827</v>
      </c>
      <c r="K49" s="87">
        <v>4776</v>
      </c>
      <c r="L49" s="87">
        <v>5740</v>
      </c>
      <c r="M49" s="88">
        <v>6135</v>
      </c>
    </row>
    <row r="50" spans="2:13" ht="27.75" customHeight="1" x14ac:dyDescent="0.15">
      <c r="B50" s="1171"/>
      <c r="C50" s="1172"/>
      <c r="D50" s="85"/>
      <c r="E50" s="1175" t="s">
        <v>34</v>
      </c>
      <c r="F50" s="1175"/>
      <c r="G50" s="1175"/>
      <c r="H50" s="1176"/>
      <c r="I50" s="86">
        <v>12210</v>
      </c>
      <c r="J50" s="87">
        <v>11668</v>
      </c>
      <c r="K50" s="87">
        <v>14154</v>
      </c>
      <c r="L50" s="87">
        <v>13102</v>
      </c>
      <c r="M50" s="88">
        <v>12732</v>
      </c>
    </row>
    <row r="51" spans="2:13" ht="27.75" customHeight="1" x14ac:dyDescent="0.15">
      <c r="B51" s="1173"/>
      <c r="C51" s="1174"/>
      <c r="D51" s="85"/>
      <c r="E51" s="1175" t="s">
        <v>35</v>
      </c>
      <c r="F51" s="1175"/>
      <c r="G51" s="1175"/>
      <c r="H51" s="1176"/>
      <c r="I51" s="86">
        <v>42303</v>
      </c>
      <c r="J51" s="87">
        <v>41998</v>
      </c>
      <c r="K51" s="87">
        <v>42119</v>
      </c>
      <c r="L51" s="87">
        <v>41663</v>
      </c>
      <c r="M51" s="88">
        <v>42012</v>
      </c>
    </row>
    <row r="52" spans="2:13" ht="27.75" customHeight="1" thickBot="1" x14ac:dyDescent="0.2">
      <c r="B52" s="1177" t="s">
        <v>20</v>
      </c>
      <c r="C52" s="1178"/>
      <c r="D52" s="90"/>
      <c r="E52" s="1179" t="s">
        <v>36</v>
      </c>
      <c r="F52" s="1179"/>
      <c r="G52" s="1179"/>
      <c r="H52" s="1180"/>
      <c r="I52" s="91">
        <v>22472</v>
      </c>
      <c r="J52" s="92">
        <v>19015</v>
      </c>
      <c r="K52" s="92">
        <v>11222</v>
      </c>
      <c r="L52" s="92">
        <v>9744</v>
      </c>
      <c r="M52" s="93">
        <v>7778</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544</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544</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546</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547</v>
      </c>
    </row>
    <row r="50" spans="1:17" x14ac:dyDescent="0.15">
      <c r="B50" s="248"/>
      <c r="C50" s="244"/>
      <c r="D50" s="244"/>
      <c r="E50" s="244"/>
      <c r="F50" s="244"/>
      <c r="G50" s="1206"/>
      <c r="H50" s="1207"/>
      <c r="I50" s="1207"/>
      <c r="J50" s="1208"/>
      <c r="K50" s="1209" t="s">
        <v>515</v>
      </c>
      <c r="L50" s="1209" t="s">
        <v>516</v>
      </c>
      <c r="M50" s="1209" t="s">
        <v>517</v>
      </c>
      <c r="N50" s="1209" t="s">
        <v>518</v>
      </c>
      <c r="O50" s="1209" t="s">
        <v>519</v>
      </c>
    </row>
    <row r="51" spans="1:17" x14ac:dyDescent="0.15">
      <c r="B51" s="248"/>
      <c r="C51" s="244"/>
      <c r="D51" s="244"/>
      <c r="E51" s="244"/>
      <c r="F51" s="244"/>
      <c r="G51" s="1210" t="s">
        <v>548</v>
      </c>
      <c r="H51" s="1211"/>
      <c r="I51" s="1212" t="s">
        <v>549</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550</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551</v>
      </c>
      <c r="H55" s="1225"/>
      <c r="I55" s="1219" t="s">
        <v>549</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550</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552</v>
      </c>
      <c r="C63" s="244"/>
      <c r="D63" s="244"/>
      <c r="E63" s="244"/>
      <c r="F63" s="244"/>
      <c r="G63" s="244"/>
      <c r="H63" s="244"/>
      <c r="I63" s="244"/>
      <c r="J63" s="244"/>
      <c r="K63" s="244"/>
      <c r="L63" s="244"/>
      <c r="M63" s="244"/>
      <c r="N63" s="244"/>
      <c r="O63" s="244"/>
    </row>
    <row r="64" spans="1:17" x14ac:dyDescent="0.15">
      <c r="B64" s="248"/>
      <c r="C64" s="244"/>
      <c r="D64" s="244"/>
      <c r="E64" s="244"/>
      <c r="F64" s="244"/>
      <c r="G64" s="1194" t="s">
        <v>546</v>
      </c>
      <c r="I64" s="1195"/>
      <c r="J64" s="1195"/>
      <c r="K64" s="1195"/>
      <c r="L64" s="244"/>
      <c r="M64" s="244"/>
      <c r="N64" s="244"/>
      <c r="O64" s="244"/>
    </row>
    <row r="65" spans="2:30" x14ac:dyDescent="0.15">
      <c r="B65" s="248"/>
      <c r="C65" s="244"/>
      <c r="D65" s="244"/>
      <c r="E65" s="244"/>
      <c r="F65" s="244"/>
      <c r="G65" s="1238" t="s">
        <v>553</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554</v>
      </c>
      <c r="I71" s="1244"/>
      <c r="J71" s="1240"/>
      <c r="K71" s="1240"/>
      <c r="L71" s="1241"/>
      <c r="M71" s="1240"/>
      <c r="N71" s="1241"/>
      <c r="O71" s="1242"/>
    </row>
    <row r="72" spans="2:30" x14ac:dyDescent="0.15">
      <c r="B72" s="248"/>
      <c r="C72" s="244"/>
      <c r="D72" s="244"/>
      <c r="E72" s="244"/>
      <c r="F72" s="244"/>
      <c r="G72" s="1206"/>
      <c r="H72" s="1207"/>
      <c r="I72" s="1207"/>
      <c r="J72" s="1208"/>
      <c r="K72" s="1209" t="s">
        <v>515</v>
      </c>
      <c r="L72" s="1209" t="s">
        <v>516</v>
      </c>
      <c r="M72" s="1209" t="s">
        <v>517</v>
      </c>
      <c r="N72" s="1209" t="s">
        <v>518</v>
      </c>
      <c r="O72" s="1209" t="s">
        <v>519</v>
      </c>
    </row>
    <row r="73" spans="2:30" x14ac:dyDescent="0.15">
      <c r="B73" s="248"/>
      <c r="C73" s="244"/>
      <c r="D73" s="244"/>
      <c r="E73" s="244"/>
      <c r="F73" s="244"/>
      <c r="G73" s="1210" t="s">
        <v>548</v>
      </c>
      <c r="H73" s="1211"/>
      <c r="I73" s="1212" t="s">
        <v>549</v>
      </c>
      <c r="J73" s="1212"/>
      <c r="K73" s="1245">
        <v>116.6</v>
      </c>
      <c r="L73" s="1245">
        <v>98.7</v>
      </c>
      <c r="M73" s="1217">
        <v>57.1</v>
      </c>
      <c r="N73" s="1217">
        <v>49.8</v>
      </c>
      <c r="O73" s="1217">
        <v>38.299999999999997</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555</v>
      </c>
      <c r="J75" s="1219"/>
      <c r="K75" s="1246">
        <v>10.7</v>
      </c>
      <c r="L75" s="1246">
        <v>10.8</v>
      </c>
      <c r="M75" s="1246">
        <v>10.4</v>
      </c>
      <c r="N75" s="1246">
        <v>9.9</v>
      </c>
      <c r="O75" s="1246">
        <v>9.3000000000000007</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551</v>
      </c>
      <c r="H77" s="1225"/>
      <c r="I77" s="1219" t="s">
        <v>549</v>
      </c>
      <c r="J77" s="1219"/>
      <c r="K77" s="1245">
        <v>55.5</v>
      </c>
      <c r="L77" s="1245">
        <v>46.1</v>
      </c>
      <c r="M77" s="1217">
        <v>37.6</v>
      </c>
      <c r="N77" s="1217">
        <v>33.799999999999997</v>
      </c>
      <c r="O77" s="1217">
        <v>17.8</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555</v>
      </c>
      <c r="J79" s="1229"/>
      <c r="K79" s="1248">
        <v>9.3000000000000007</v>
      </c>
      <c r="L79" s="1248">
        <v>8.5</v>
      </c>
      <c r="M79" s="1248">
        <v>7.9</v>
      </c>
      <c r="N79" s="1248">
        <v>7.1</v>
      </c>
      <c r="O79" s="1248">
        <v>5.3</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514</v>
      </c>
      <c r="G2" s="111"/>
      <c r="H2" s="112"/>
    </row>
    <row r="3" spans="1:8" x14ac:dyDescent="0.15">
      <c r="A3" s="108" t="s">
        <v>507</v>
      </c>
      <c r="B3" s="113"/>
      <c r="C3" s="114"/>
      <c r="D3" s="115">
        <v>15029</v>
      </c>
      <c r="E3" s="116"/>
      <c r="F3" s="117">
        <v>41433</v>
      </c>
      <c r="G3" s="118"/>
      <c r="H3" s="119"/>
    </row>
    <row r="4" spans="1:8" x14ac:dyDescent="0.15">
      <c r="A4" s="120"/>
      <c r="B4" s="121"/>
      <c r="C4" s="122"/>
      <c r="D4" s="123">
        <v>9748</v>
      </c>
      <c r="E4" s="124"/>
      <c r="F4" s="125">
        <v>22351</v>
      </c>
      <c r="G4" s="126"/>
      <c r="H4" s="127"/>
    </row>
    <row r="5" spans="1:8" x14ac:dyDescent="0.15">
      <c r="A5" s="108" t="s">
        <v>509</v>
      </c>
      <c r="B5" s="113"/>
      <c r="C5" s="114"/>
      <c r="D5" s="115">
        <v>29804</v>
      </c>
      <c r="E5" s="116"/>
      <c r="F5" s="117">
        <v>43493</v>
      </c>
      <c r="G5" s="118"/>
      <c r="H5" s="119"/>
    </row>
    <row r="6" spans="1:8" x14ac:dyDescent="0.15">
      <c r="A6" s="120"/>
      <c r="B6" s="121"/>
      <c r="C6" s="122"/>
      <c r="D6" s="123">
        <v>21430</v>
      </c>
      <c r="E6" s="124"/>
      <c r="F6" s="125">
        <v>23254</v>
      </c>
      <c r="G6" s="126"/>
      <c r="H6" s="127"/>
    </row>
    <row r="7" spans="1:8" x14ac:dyDescent="0.15">
      <c r="A7" s="108" t="s">
        <v>510</v>
      </c>
      <c r="B7" s="113"/>
      <c r="C7" s="114"/>
      <c r="D7" s="115">
        <v>13122</v>
      </c>
      <c r="E7" s="116"/>
      <c r="F7" s="117">
        <v>50840</v>
      </c>
      <c r="G7" s="118"/>
      <c r="H7" s="119"/>
    </row>
    <row r="8" spans="1:8" x14ac:dyDescent="0.15">
      <c r="A8" s="120"/>
      <c r="B8" s="121"/>
      <c r="C8" s="122"/>
      <c r="D8" s="123">
        <v>5461</v>
      </c>
      <c r="E8" s="124"/>
      <c r="F8" s="125">
        <v>25367</v>
      </c>
      <c r="G8" s="126"/>
      <c r="H8" s="127"/>
    </row>
    <row r="9" spans="1:8" x14ac:dyDescent="0.15">
      <c r="A9" s="108" t="s">
        <v>511</v>
      </c>
      <c r="B9" s="113"/>
      <c r="C9" s="114"/>
      <c r="D9" s="115">
        <v>20085</v>
      </c>
      <c r="E9" s="116"/>
      <c r="F9" s="117">
        <v>53605</v>
      </c>
      <c r="G9" s="118"/>
      <c r="H9" s="119"/>
    </row>
    <row r="10" spans="1:8" x14ac:dyDescent="0.15">
      <c r="A10" s="120"/>
      <c r="B10" s="121"/>
      <c r="C10" s="122"/>
      <c r="D10" s="123">
        <v>11961</v>
      </c>
      <c r="E10" s="124"/>
      <c r="F10" s="125">
        <v>28343</v>
      </c>
      <c r="G10" s="126"/>
      <c r="H10" s="127"/>
    </row>
    <row r="11" spans="1:8" x14ac:dyDescent="0.15">
      <c r="A11" s="108" t="s">
        <v>512</v>
      </c>
      <c r="B11" s="113"/>
      <c r="C11" s="114"/>
      <c r="D11" s="115">
        <v>21273</v>
      </c>
      <c r="E11" s="116"/>
      <c r="F11" s="117">
        <v>44267</v>
      </c>
      <c r="G11" s="118"/>
      <c r="H11" s="119"/>
    </row>
    <row r="12" spans="1:8" x14ac:dyDescent="0.15">
      <c r="A12" s="120"/>
      <c r="B12" s="121"/>
      <c r="C12" s="128"/>
      <c r="D12" s="123">
        <v>10409</v>
      </c>
      <c r="E12" s="124"/>
      <c r="F12" s="125">
        <v>26161</v>
      </c>
      <c r="G12" s="126"/>
      <c r="H12" s="127"/>
    </row>
    <row r="13" spans="1:8" x14ac:dyDescent="0.15">
      <c r="A13" s="108"/>
      <c r="B13" s="113"/>
      <c r="C13" s="129"/>
      <c r="D13" s="130">
        <v>19863</v>
      </c>
      <c r="E13" s="131"/>
      <c r="F13" s="132">
        <v>46728</v>
      </c>
      <c r="G13" s="133"/>
      <c r="H13" s="119"/>
    </row>
    <row r="14" spans="1:8" x14ac:dyDescent="0.15">
      <c r="A14" s="120"/>
      <c r="B14" s="121"/>
      <c r="C14" s="122"/>
      <c r="D14" s="123">
        <v>11802</v>
      </c>
      <c r="E14" s="124"/>
      <c r="F14" s="125">
        <v>25095</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3.42</v>
      </c>
      <c r="C19" s="134">
        <f>ROUND(VALUE(SUBSTITUTE(実質収支比率等に係る経年分析!G$48,"▲","-")),2)</f>
        <v>0.35</v>
      </c>
      <c r="D19" s="134">
        <f>ROUND(VALUE(SUBSTITUTE(実質収支比率等に係る経年分析!H$48,"▲","-")),2)</f>
        <v>4.8600000000000003</v>
      </c>
      <c r="E19" s="134">
        <f>ROUND(VALUE(SUBSTITUTE(実質収支比率等に係る経年分析!I$48,"▲","-")),2)</f>
        <v>1.23</v>
      </c>
      <c r="F19" s="134">
        <f>ROUND(VALUE(SUBSTITUTE(実質収支比率等に係る経年分析!J$48,"▲","-")),2)</f>
        <v>2.5299999999999998</v>
      </c>
    </row>
    <row r="20" spans="1:11" x14ac:dyDescent="0.15">
      <c r="A20" s="134" t="s">
        <v>41</v>
      </c>
      <c r="B20" s="134">
        <f>ROUND(VALUE(SUBSTITUTE(実質収支比率等に係る経年分析!F$47,"▲","-")),2)</f>
        <v>8.7100000000000009</v>
      </c>
      <c r="C20" s="134">
        <f>ROUND(VALUE(SUBSTITUTE(実質収支比率等に係る経年分析!G$47,"▲","-")),2)</f>
        <v>12.06</v>
      </c>
      <c r="D20" s="134">
        <f>ROUND(VALUE(SUBSTITUTE(実質収支比率等に係る経年分析!H$47,"▲","-")),2)</f>
        <v>12.03</v>
      </c>
      <c r="E20" s="134">
        <f>ROUND(VALUE(SUBSTITUTE(実質収支比率等に係る経年分析!I$47,"▲","-")),2)</f>
        <v>14.49</v>
      </c>
      <c r="F20" s="134">
        <f>ROUND(VALUE(SUBSTITUTE(実質収支比率等に係る経年分析!J$47,"▲","-")),2)</f>
        <v>14.81</v>
      </c>
    </row>
    <row r="21" spans="1:11" x14ac:dyDescent="0.15">
      <c r="A21" s="134" t="s">
        <v>42</v>
      </c>
      <c r="B21" s="134">
        <f>IF(ISNUMBER(VALUE(SUBSTITUTE(実質収支比率等に係る経年分析!F$49,"▲","-"))),ROUND(VALUE(SUBSTITUTE(実質収支比率等に係る経年分析!F$49,"▲","-")),2),NA())</f>
        <v>4.25</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5.58</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2.83</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と畜場特別会計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4.5599999999999996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2.4700000000000002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4.8600000000000003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4390</v>
      </c>
      <c r="E42" s="136"/>
      <c r="F42" s="136"/>
      <c r="G42" s="136">
        <f>'実質公債費比率（分子）の構造'!L$52</f>
        <v>4371</v>
      </c>
      <c r="H42" s="136"/>
      <c r="I42" s="136"/>
      <c r="J42" s="136">
        <f>'実質公債費比率（分子）の構造'!M$52</f>
        <v>4389</v>
      </c>
      <c r="K42" s="136"/>
      <c r="L42" s="136"/>
      <c r="M42" s="136">
        <f>'実質公債費比率（分子）の構造'!N$52</f>
        <v>4510</v>
      </c>
      <c r="N42" s="136"/>
      <c r="O42" s="136"/>
      <c r="P42" s="136">
        <f>'実質公債費比率（分子）の構造'!O$52</f>
        <v>4289</v>
      </c>
    </row>
    <row r="43" spans="1:16" x14ac:dyDescent="0.15">
      <c r="A43" s="136" t="s">
        <v>50</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390</v>
      </c>
      <c r="C45" s="136"/>
      <c r="D45" s="136"/>
      <c r="E45" s="136">
        <f>'実質公債費比率（分子）の構造'!L$49</f>
        <v>388</v>
      </c>
      <c r="F45" s="136"/>
      <c r="G45" s="136"/>
      <c r="H45" s="136">
        <f>'実質公債費比率（分子）の構造'!M$49</f>
        <v>378</v>
      </c>
      <c r="I45" s="136"/>
      <c r="J45" s="136"/>
      <c r="K45" s="136">
        <f>'実質公債費比率（分子）の構造'!N$49</f>
        <v>378</v>
      </c>
      <c r="L45" s="136"/>
      <c r="M45" s="136"/>
      <c r="N45" s="136">
        <f>'実質公債費比率（分子）の構造'!O$49</f>
        <v>390</v>
      </c>
      <c r="O45" s="136"/>
      <c r="P45" s="136"/>
    </row>
    <row r="46" spans="1:16" x14ac:dyDescent="0.15">
      <c r="A46" s="136" t="s">
        <v>53</v>
      </c>
      <c r="B46" s="136">
        <f>'実質公債費比率（分子）の構造'!K$48</f>
        <v>1283</v>
      </c>
      <c r="C46" s="136"/>
      <c r="D46" s="136"/>
      <c r="E46" s="136">
        <f>'実質公債費比率（分子）の構造'!L$48</f>
        <v>1260</v>
      </c>
      <c r="F46" s="136"/>
      <c r="G46" s="136"/>
      <c r="H46" s="136">
        <f>'実質公債費比率（分子）の構造'!M$48</f>
        <v>1271</v>
      </c>
      <c r="I46" s="136"/>
      <c r="J46" s="136"/>
      <c r="K46" s="136">
        <f>'実質公債費比率（分子）の構造'!N$48</f>
        <v>1190</v>
      </c>
      <c r="L46" s="136"/>
      <c r="M46" s="136"/>
      <c r="N46" s="136">
        <f>'実質公債費比率（分子）の構造'!O$48</f>
        <v>1190</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4745</v>
      </c>
      <c r="C49" s="136"/>
      <c r="D49" s="136"/>
      <c r="E49" s="136">
        <f>'実質公債費比率（分子）の構造'!L$45</f>
        <v>4801</v>
      </c>
      <c r="F49" s="136"/>
      <c r="G49" s="136"/>
      <c r="H49" s="136">
        <f>'実質公債費比率（分子）の構造'!M$45</f>
        <v>4717</v>
      </c>
      <c r="I49" s="136"/>
      <c r="J49" s="136"/>
      <c r="K49" s="136">
        <f>'実質公債費比率（分子）の構造'!N$45</f>
        <v>4703</v>
      </c>
      <c r="L49" s="136"/>
      <c r="M49" s="136"/>
      <c r="N49" s="136">
        <f>'実質公債費比率（分子）の構造'!O$45</f>
        <v>4527</v>
      </c>
      <c r="O49" s="136"/>
      <c r="P49" s="136"/>
    </row>
    <row r="50" spans="1:16" x14ac:dyDescent="0.15">
      <c r="A50" s="136" t="s">
        <v>57</v>
      </c>
      <c r="B50" s="136" t="e">
        <f>NA()</f>
        <v>#N/A</v>
      </c>
      <c r="C50" s="136">
        <f>IF(ISNUMBER('実質公債費比率（分子）の構造'!K$53),'実質公債費比率（分子）の構造'!K$53,NA())</f>
        <v>2028</v>
      </c>
      <c r="D50" s="136" t="e">
        <f>NA()</f>
        <v>#N/A</v>
      </c>
      <c r="E50" s="136" t="e">
        <f>NA()</f>
        <v>#N/A</v>
      </c>
      <c r="F50" s="136">
        <f>IF(ISNUMBER('実質公債費比率（分子）の構造'!L$53),'実質公債費比率（分子）の構造'!L$53,NA())</f>
        <v>2078</v>
      </c>
      <c r="G50" s="136" t="e">
        <f>NA()</f>
        <v>#N/A</v>
      </c>
      <c r="H50" s="136" t="e">
        <f>NA()</f>
        <v>#N/A</v>
      </c>
      <c r="I50" s="136">
        <f>IF(ISNUMBER('実質公債費比率（分子）の構造'!M$53),'実質公債費比率（分子）の構造'!M$53,NA())</f>
        <v>1977</v>
      </c>
      <c r="J50" s="136" t="e">
        <f>NA()</f>
        <v>#N/A</v>
      </c>
      <c r="K50" s="136" t="e">
        <f>NA()</f>
        <v>#N/A</v>
      </c>
      <c r="L50" s="136">
        <f>IF(ISNUMBER('実質公債費比率（分子）の構造'!N$53),'実質公債費比率（分子）の構造'!N$53,NA())</f>
        <v>1761</v>
      </c>
      <c r="M50" s="136" t="e">
        <f>NA()</f>
        <v>#N/A</v>
      </c>
      <c r="N50" s="136" t="e">
        <f>NA()</f>
        <v>#N/A</v>
      </c>
      <c r="O50" s="136">
        <f>IF(ISNUMBER('実質公債費比率（分子）の構造'!O$53),'実質公債費比率（分子）の構造'!O$53,NA())</f>
        <v>1818</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42303</v>
      </c>
      <c r="E56" s="135"/>
      <c r="F56" s="135"/>
      <c r="G56" s="135">
        <f>'将来負担比率（分子）の構造'!J$51</f>
        <v>41998</v>
      </c>
      <c r="H56" s="135"/>
      <c r="I56" s="135"/>
      <c r="J56" s="135">
        <f>'将来負担比率（分子）の構造'!K$51</f>
        <v>42119</v>
      </c>
      <c r="K56" s="135"/>
      <c r="L56" s="135"/>
      <c r="M56" s="135">
        <f>'将来負担比率（分子）の構造'!L$51</f>
        <v>41663</v>
      </c>
      <c r="N56" s="135"/>
      <c r="O56" s="135"/>
      <c r="P56" s="135">
        <f>'将来負担比率（分子）の構造'!M$51</f>
        <v>42012</v>
      </c>
    </row>
    <row r="57" spans="1:16" x14ac:dyDescent="0.15">
      <c r="A57" s="135" t="s">
        <v>34</v>
      </c>
      <c r="B57" s="135"/>
      <c r="C57" s="135"/>
      <c r="D57" s="135">
        <f>'将来負担比率（分子）の構造'!I$50</f>
        <v>12210</v>
      </c>
      <c r="E57" s="135"/>
      <c r="F57" s="135"/>
      <c r="G57" s="135">
        <f>'将来負担比率（分子）の構造'!J$50</f>
        <v>11668</v>
      </c>
      <c r="H57" s="135"/>
      <c r="I57" s="135"/>
      <c r="J57" s="135">
        <f>'将来負担比率（分子）の構造'!K$50</f>
        <v>14154</v>
      </c>
      <c r="K57" s="135"/>
      <c r="L57" s="135"/>
      <c r="M57" s="135">
        <f>'将来負担比率（分子）の構造'!L$50</f>
        <v>13102</v>
      </c>
      <c r="N57" s="135"/>
      <c r="O57" s="135"/>
      <c r="P57" s="135">
        <f>'将来負担比率（分子）の構造'!M$50</f>
        <v>12732</v>
      </c>
    </row>
    <row r="58" spans="1:16" x14ac:dyDescent="0.15">
      <c r="A58" s="135" t="s">
        <v>33</v>
      </c>
      <c r="B58" s="135"/>
      <c r="C58" s="135"/>
      <c r="D58" s="135">
        <f>'将来負担比率（分子）の構造'!I$49</f>
        <v>3978</v>
      </c>
      <c r="E58" s="135"/>
      <c r="F58" s="135"/>
      <c r="G58" s="135">
        <f>'将来負担比率（分子）の構造'!J$49</f>
        <v>4827</v>
      </c>
      <c r="H58" s="135"/>
      <c r="I58" s="135"/>
      <c r="J58" s="135">
        <f>'将来負担比率（分子）の構造'!K$49</f>
        <v>4776</v>
      </c>
      <c r="K58" s="135"/>
      <c r="L58" s="135"/>
      <c r="M58" s="135">
        <f>'将来負担比率（分子）の構造'!L$49</f>
        <v>5740</v>
      </c>
      <c r="N58" s="135"/>
      <c r="O58" s="135"/>
      <c r="P58" s="135">
        <f>'将来負担比率（分子）の構造'!M$49</f>
        <v>6135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28</v>
      </c>
      <c r="B62" s="135">
        <f>'将来負担比率（分子）の構造'!I$45</f>
        <v>5014</v>
      </c>
      <c r="C62" s="135"/>
      <c r="D62" s="135"/>
      <c r="E62" s="135">
        <f>'将来負担比率（分子）の構造'!J$45</f>
        <v>4707</v>
      </c>
      <c r="F62" s="135"/>
      <c r="G62" s="135"/>
      <c r="H62" s="135">
        <f>'将来負担比率（分子）の構造'!K$45</f>
        <v>4743</v>
      </c>
      <c r="I62" s="135"/>
      <c r="J62" s="135"/>
      <c r="K62" s="135">
        <f>'将来負担比率（分子）の構造'!L$45</f>
        <v>4447</v>
      </c>
      <c r="L62" s="135"/>
      <c r="M62" s="135"/>
      <c r="N62" s="135">
        <f>'将来負担比率（分子）の構造'!M$45</f>
        <v>4280</v>
      </c>
      <c r="O62" s="135"/>
      <c r="P62" s="135"/>
    </row>
    <row r="63" spans="1:16" x14ac:dyDescent="0.15">
      <c r="A63" s="135" t="s">
        <v>27</v>
      </c>
      <c r="B63" s="135">
        <f>'将来負担比率（分子）の構造'!I$44</f>
        <v>2276</v>
      </c>
      <c r="C63" s="135"/>
      <c r="D63" s="135"/>
      <c r="E63" s="135">
        <f>'将来負担比率（分子）の構造'!J$44</f>
        <v>2018</v>
      </c>
      <c r="F63" s="135"/>
      <c r="G63" s="135"/>
      <c r="H63" s="135">
        <f>'将来負担比率（分子）の構造'!K$44</f>
        <v>1750</v>
      </c>
      <c r="I63" s="135"/>
      <c r="J63" s="135"/>
      <c r="K63" s="135">
        <f>'将来負担比率（分子）の構造'!L$44</f>
        <v>1637</v>
      </c>
      <c r="L63" s="135"/>
      <c r="M63" s="135"/>
      <c r="N63" s="135">
        <f>'将来負担比率（分子）の構造'!M$44</f>
        <v>1371</v>
      </c>
      <c r="O63" s="135"/>
      <c r="P63" s="135"/>
    </row>
    <row r="64" spans="1:16" x14ac:dyDescent="0.15">
      <c r="A64" s="135" t="s">
        <v>26</v>
      </c>
      <c r="B64" s="135">
        <f>'将来負担比率（分子）の構造'!I$43</f>
        <v>24655</v>
      </c>
      <c r="C64" s="135"/>
      <c r="D64" s="135"/>
      <c r="E64" s="135">
        <f>'将来負担比率（分子）の構造'!J$43</f>
        <v>23140</v>
      </c>
      <c r="F64" s="135"/>
      <c r="G64" s="135"/>
      <c r="H64" s="135">
        <f>'将来負担比率（分子）の構造'!K$43</f>
        <v>22064</v>
      </c>
      <c r="I64" s="135"/>
      <c r="J64" s="135"/>
      <c r="K64" s="135">
        <f>'将来負担比率（分子）の構造'!L$43</f>
        <v>21473</v>
      </c>
      <c r="L64" s="135"/>
      <c r="M64" s="135"/>
      <c r="N64" s="135">
        <f>'将来負担比率（分子）の構造'!M$43</f>
        <v>21118</v>
      </c>
      <c r="O64" s="135"/>
      <c r="P64" s="135"/>
    </row>
    <row r="65" spans="1:16" x14ac:dyDescent="0.15">
      <c r="A65" s="135" t="s">
        <v>25</v>
      </c>
      <c r="B65" s="135">
        <f>'将来負担比率（分子）の構造'!I$42</f>
        <v>4896</v>
      </c>
      <c r="C65" s="135"/>
      <c r="D65" s="135"/>
      <c r="E65" s="135">
        <f>'将来負担比率（分子）の構造'!J$42</f>
        <v>4877</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44122</v>
      </c>
      <c r="C66" s="135"/>
      <c r="D66" s="135"/>
      <c r="E66" s="135">
        <f>'将来負担比率（分子）の構造'!J$41</f>
        <v>42766</v>
      </c>
      <c r="F66" s="135"/>
      <c r="G66" s="135"/>
      <c r="H66" s="135">
        <f>'将来負担比率（分子）の構造'!K$41</f>
        <v>43713</v>
      </c>
      <c r="I66" s="135"/>
      <c r="J66" s="135"/>
      <c r="K66" s="135">
        <f>'将来負担比率（分子）の構造'!L$41</f>
        <v>42690</v>
      </c>
      <c r="L66" s="135"/>
      <c r="M66" s="135"/>
      <c r="N66" s="135">
        <f>'将来負担比率（分子）の構造'!M$41</f>
        <v>41887</v>
      </c>
      <c r="O66" s="135"/>
      <c r="P66" s="135"/>
    </row>
    <row r="67" spans="1:16" x14ac:dyDescent="0.15">
      <c r="A67" s="135" t="s">
        <v>61</v>
      </c>
      <c r="B67" s="135" t="e">
        <f>NA()</f>
        <v>#N/A</v>
      </c>
      <c r="C67" s="135">
        <f>IF(ISNUMBER('将来負担比率（分子）の構造'!I$52), IF('将来負担比率（分子）の構造'!I$52 &lt; 0, 0, '将来負担比率（分子）の構造'!I$52), NA())</f>
        <v>22472</v>
      </c>
      <c r="D67" s="135" t="e">
        <f>NA()</f>
        <v>#N/A</v>
      </c>
      <c r="E67" s="135" t="e">
        <f>NA()</f>
        <v>#N/A</v>
      </c>
      <c r="F67" s="135">
        <f>IF(ISNUMBER('将来負担比率（分子）の構造'!J$52), IF('将来負担比率（分子）の構造'!J$52 &lt; 0, 0, '将来負担比率（分子）の構造'!J$52), NA())</f>
        <v>19015</v>
      </c>
      <c r="G67" s="135" t="e">
        <f>NA()</f>
        <v>#N/A</v>
      </c>
      <c r="H67" s="135" t="e">
        <f>NA()</f>
        <v>#N/A</v>
      </c>
      <c r="I67" s="135">
        <f>IF(ISNUMBER('将来負担比率（分子）の構造'!K$52), IF('将来負担比率（分子）の構造'!K$52 &lt; 0, 0, '将来負担比率（分子）の構造'!K$52), NA())</f>
        <v>11222</v>
      </c>
      <c r="J67" s="135" t="e">
        <f>NA()</f>
        <v>#N/A</v>
      </c>
      <c r="K67" s="135" t="e">
        <f>NA()</f>
        <v>#N/A</v>
      </c>
      <c r="L67" s="135">
        <f>IF(ISNUMBER('将来負担比率（分子）の構造'!L$52), IF('将来負担比率（分子）の構造'!L$52 &lt; 0, 0, '将来負担比率（分子）の構造'!L$52), NA())</f>
        <v>9744</v>
      </c>
      <c r="M67" s="135" t="e">
        <f>NA()</f>
        <v>#N/A</v>
      </c>
      <c r="N67" s="135" t="e">
        <f>NA()</f>
        <v>#N/A</v>
      </c>
      <c r="O67" s="135">
        <f>IF(ISNUMBER('将来負担比率（分子）の構造'!M$52), IF('将来負担比率（分子）の構造'!M$52 &lt; 0, 0, '将来負担比率（分子）の構造'!M$52), NA())</f>
        <v>7778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188</v>
      </c>
      <c r="DI1" s="702"/>
      <c r="DJ1" s="702"/>
      <c r="DK1" s="702"/>
      <c r="DL1" s="702"/>
      <c r="DM1" s="702"/>
      <c r="DN1" s="703"/>
      <c r="DP1" s="701" t="s">
        <v>189</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190</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191</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192</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193</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194</v>
      </c>
      <c r="S4" s="649"/>
      <c r="T4" s="649"/>
      <c r="U4" s="649"/>
      <c r="V4" s="649"/>
      <c r="W4" s="649"/>
      <c r="X4" s="649"/>
      <c r="Y4" s="650"/>
      <c r="Z4" s="648" t="s">
        <v>195</v>
      </c>
      <c r="AA4" s="649"/>
      <c r="AB4" s="649"/>
      <c r="AC4" s="650"/>
      <c r="AD4" s="648" t="s">
        <v>196</v>
      </c>
      <c r="AE4" s="649"/>
      <c r="AF4" s="649"/>
      <c r="AG4" s="649"/>
      <c r="AH4" s="649"/>
      <c r="AI4" s="649"/>
      <c r="AJ4" s="649"/>
      <c r="AK4" s="650"/>
      <c r="AL4" s="648" t="s">
        <v>195</v>
      </c>
      <c r="AM4" s="649"/>
      <c r="AN4" s="649"/>
      <c r="AO4" s="650"/>
      <c r="AP4" s="704" t="s">
        <v>197</v>
      </c>
      <c r="AQ4" s="704"/>
      <c r="AR4" s="704"/>
      <c r="AS4" s="704"/>
      <c r="AT4" s="704"/>
      <c r="AU4" s="704"/>
      <c r="AV4" s="704"/>
      <c r="AW4" s="704"/>
      <c r="AX4" s="704"/>
      <c r="AY4" s="704"/>
      <c r="AZ4" s="704"/>
      <c r="BA4" s="704"/>
      <c r="BB4" s="704"/>
      <c r="BC4" s="704"/>
      <c r="BD4" s="704"/>
      <c r="BE4" s="704"/>
      <c r="BF4" s="704"/>
      <c r="BG4" s="704" t="s">
        <v>198</v>
      </c>
      <c r="BH4" s="704"/>
      <c r="BI4" s="704"/>
      <c r="BJ4" s="704"/>
      <c r="BK4" s="704"/>
      <c r="BL4" s="704"/>
      <c r="BM4" s="704"/>
      <c r="BN4" s="704"/>
      <c r="BO4" s="704" t="s">
        <v>195</v>
      </c>
      <c r="BP4" s="704"/>
      <c r="BQ4" s="704"/>
      <c r="BR4" s="704"/>
      <c r="BS4" s="704" t="s">
        <v>199</v>
      </c>
      <c r="BT4" s="704"/>
      <c r="BU4" s="704"/>
      <c r="BV4" s="704"/>
      <c r="BW4" s="704"/>
      <c r="BX4" s="704"/>
      <c r="BY4" s="704"/>
      <c r="BZ4" s="704"/>
      <c r="CA4" s="704"/>
      <c r="CB4" s="704"/>
      <c r="CD4" s="693" t="s">
        <v>200</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201</v>
      </c>
      <c r="C5" s="676"/>
      <c r="D5" s="676"/>
      <c r="E5" s="676"/>
      <c r="F5" s="676"/>
      <c r="G5" s="676"/>
      <c r="H5" s="676"/>
      <c r="I5" s="676"/>
      <c r="J5" s="676"/>
      <c r="K5" s="676"/>
      <c r="L5" s="676"/>
      <c r="M5" s="676"/>
      <c r="N5" s="676"/>
      <c r="O5" s="676"/>
      <c r="P5" s="676"/>
      <c r="Q5" s="677"/>
      <c r="R5" s="638">
        <v>12434045</v>
      </c>
      <c r="S5" s="639"/>
      <c r="T5" s="639"/>
      <c r="U5" s="639"/>
      <c r="V5" s="639"/>
      <c r="W5" s="639"/>
      <c r="X5" s="639"/>
      <c r="Y5" s="686"/>
      <c r="Z5" s="699">
        <v>31.2</v>
      </c>
      <c r="AA5" s="699"/>
      <c r="AB5" s="699"/>
      <c r="AC5" s="699"/>
      <c r="AD5" s="700">
        <v>11418767</v>
      </c>
      <c r="AE5" s="700"/>
      <c r="AF5" s="700"/>
      <c r="AG5" s="700"/>
      <c r="AH5" s="700"/>
      <c r="AI5" s="700"/>
      <c r="AJ5" s="700"/>
      <c r="AK5" s="700"/>
      <c r="AL5" s="687">
        <v>50</v>
      </c>
      <c r="AM5" s="656"/>
      <c r="AN5" s="656"/>
      <c r="AO5" s="688"/>
      <c r="AP5" s="675" t="s">
        <v>202</v>
      </c>
      <c r="AQ5" s="676"/>
      <c r="AR5" s="676"/>
      <c r="AS5" s="676"/>
      <c r="AT5" s="676"/>
      <c r="AU5" s="676"/>
      <c r="AV5" s="676"/>
      <c r="AW5" s="676"/>
      <c r="AX5" s="676"/>
      <c r="AY5" s="676"/>
      <c r="AZ5" s="676"/>
      <c r="BA5" s="676"/>
      <c r="BB5" s="676"/>
      <c r="BC5" s="676"/>
      <c r="BD5" s="676"/>
      <c r="BE5" s="676"/>
      <c r="BF5" s="677"/>
      <c r="BG5" s="588">
        <v>11390124</v>
      </c>
      <c r="BH5" s="589"/>
      <c r="BI5" s="589"/>
      <c r="BJ5" s="589"/>
      <c r="BK5" s="589"/>
      <c r="BL5" s="589"/>
      <c r="BM5" s="589"/>
      <c r="BN5" s="590"/>
      <c r="BO5" s="641">
        <v>91.6</v>
      </c>
      <c r="BP5" s="641"/>
      <c r="BQ5" s="641"/>
      <c r="BR5" s="641"/>
      <c r="BS5" s="642">
        <v>71414</v>
      </c>
      <c r="BT5" s="642"/>
      <c r="BU5" s="642"/>
      <c r="BV5" s="642"/>
      <c r="BW5" s="642"/>
      <c r="BX5" s="642"/>
      <c r="BY5" s="642"/>
      <c r="BZ5" s="642"/>
      <c r="CA5" s="642"/>
      <c r="CB5" s="678"/>
      <c r="CD5" s="693" t="s">
        <v>197</v>
      </c>
      <c r="CE5" s="694"/>
      <c r="CF5" s="694"/>
      <c r="CG5" s="694"/>
      <c r="CH5" s="694"/>
      <c r="CI5" s="694"/>
      <c r="CJ5" s="694"/>
      <c r="CK5" s="694"/>
      <c r="CL5" s="694"/>
      <c r="CM5" s="694"/>
      <c r="CN5" s="694"/>
      <c r="CO5" s="694"/>
      <c r="CP5" s="694"/>
      <c r="CQ5" s="695"/>
      <c r="CR5" s="693" t="s">
        <v>203</v>
      </c>
      <c r="CS5" s="694"/>
      <c r="CT5" s="694"/>
      <c r="CU5" s="694"/>
      <c r="CV5" s="694"/>
      <c r="CW5" s="694"/>
      <c r="CX5" s="694"/>
      <c r="CY5" s="695"/>
      <c r="CZ5" s="693" t="s">
        <v>195</v>
      </c>
      <c r="DA5" s="694"/>
      <c r="DB5" s="694"/>
      <c r="DC5" s="695"/>
      <c r="DD5" s="693" t="s">
        <v>204</v>
      </c>
      <c r="DE5" s="694"/>
      <c r="DF5" s="694"/>
      <c r="DG5" s="694"/>
      <c r="DH5" s="694"/>
      <c r="DI5" s="694"/>
      <c r="DJ5" s="694"/>
      <c r="DK5" s="694"/>
      <c r="DL5" s="694"/>
      <c r="DM5" s="694"/>
      <c r="DN5" s="694"/>
      <c r="DO5" s="694"/>
      <c r="DP5" s="695"/>
      <c r="DQ5" s="693" t="s">
        <v>205</v>
      </c>
      <c r="DR5" s="694"/>
      <c r="DS5" s="694"/>
      <c r="DT5" s="694"/>
      <c r="DU5" s="694"/>
      <c r="DV5" s="694"/>
      <c r="DW5" s="694"/>
      <c r="DX5" s="694"/>
      <c r="DY5" s="694"/>
      <c r="DZ5" s="694"/>
      <c r="EA5" s="694"/>
      <c r="EB5" s="694"/>
      <c r="EC5" s="695"/>
    </row>
    <row r="6" spans="2:143" ht="11.25" customHeight="1" x14ac:dyDescent="0.15">
      <c r="B6" s="585" t="s">
        <v>206</v>
      </c>
      <c r="C6" s="586"/>
      <c r="D6" s="586"/>
      <c r="E6" s="586"/>
      <c r="F6" s="586"/>
      <c r="G6" s="586"/>
      <c r="H6" s="586"/>
      <c r="I6" s="586"/>
      <c r="J6" s="586"/>
      <c r="K6" s="586"/>
      <c r="L6" s="586"/>
      <c r="M6" s="586"/>
      <c r="N6" s="586"/>
      <c r="O6" s="586"/>
      <c r="P6" s="586"/>
      <c r="Q6" s="587"/>
      <c r="R6" s="588">
        <v>195066</v>
      </c>
      <c r="S6" s="589"/>
      <c r="T6" s="589"/>
      <c r="U6" s="589"/>
      <c r="V6" s="589"/>
      <c r="W6" s="589"/>
      <c r="X6" s="589"/>
      <c r="Y6" s="590"/>
      <c r="Z6" s="641">
        <v>0.5</v>
      </c>
      <c r="AA6" s="641"/>
      <c r="AB6" s="641"/>
      <c r="AC6" s="641"/>
      <c r="AD6" s="642">
        <v>195066</v>
      </c>
      <c r="AE6" s="642"/>
      <c r="AF6" s="642"/>
      <c r="AG6" s="642"/>
      <c r="AH6" s="642"/>
      <c r="AI6" s="642"/>
      <c r="AJ6" s="642"/>
      <c r="AK6" s="642"/>
      <c r="AL6" s="611">
        <v>0.9</v>
      </c>
      <c r="AM6" s="643"/>
      <c r="AN6" s="643"/>
      <c r="AO6" s="644"/>
      <c r="AP6" s="585" t="s">
        <v>207</v>
      </c>
      <c r="AQ6" s="586"/>
      <c r="AR6" s="586"/>
      <c r="AS6" s="586"/>
      <c r="AT6" s="586"/>
      <c r="AU6" s="586"/>
      <c r="AV6" s="586"/>
      <c r="AW6" s="586"/>
      <c r="AX6" s="586"/>
      <c r="AY6" s="586"/>
      <c r="AZ6" s="586"/>
      <c r="BA6" s="586"/>
      <c r="BB6" s="586"/>
      <c r="BC6" s="586"/>
      <c r="BD6" s="586"/>
      <c r="BE6" s="586"/>
      <c r="BF6" s="587"/>
      <c r="BG6" s="588">
        <v>11390124</v>
      </c>
      <c r="BH6" s="589"/>
      <c r="BI6" s="589"/>
      <c r="BJ6" s="589"/>
      <c r="BK6" s="589"/>
      <c r="BL6" s="589"/>
      <c r="BM6" s="589"/>
      <c r="BN6" s="590"/>
      <c r="BO6" s="641">
        <v>91.6</v>
      </c>
      <c r="BP6" s="641"/>
      <c r="BQ6" s="641"/>
      <c r="BR6" s="641"/>
      <c r="BS6" s="642">
        <v>71414</v>
      </c>
      <c r="BT6" s="642"/>
      <c r="BU6" s="642"/>
      <c r="BV6" s="642"/>
      <c r="BW6" s="642"/>
      <c r="BX6" s="642"/>
      <c r="BY6" s="642"/>
      <c r="BZ6" s="642"/>
      <c r="CA6" s="642"/>
      <c r="CB6" s="678"/>
      <c r="CD6" s="645" t="s">
        <v>208</v>
      </c>
      <c r="CE6" s="646"/>
      <c r="CF6" s="646"/>
      <c r="CG6" s="646"/>
      <c r="CH6" s="646"/>
      <c r="CI6" s="646"/>
      <c r="CJ6" s="646"/>
      <c r="CK6" s="646"/>
      <c r="CL6" s="646"/>
      <c r="CM6" s="646"/>
      <c r="CN6" s="646"/>
      <c r="CO6" s="646"/>
      <c r="CP6" s="646"/>
      <c r="CQ6" s="647"/>
      <c r="CR6" s="588">
        <v>254205</v>
      </c>
      <c r="CS6" s="589"/>
      <c r="CT6" s="589"/>
      <c r="CU6" s="589"/>
      <c r="CV6" s="589"/>
      <c r="CW6" s="589"/>
      <c r="CX6" s="589"/>
      <c r="CY6" s="590"/>
      <c r="CZ6" s="641">
        <v>0.6</v>
      </c>
      <c r="DA6" s="641"/>
      <c r="DB6" s="641"/>
      <c r="DC6" s="641"/>
      <c r="DD6" s="594">
        <v>6804</v>
      </c>
      <c r="DE6" s="589"/>
      <c r="DF6" s="589"/>
      <c r="DG6" s="589"/>
      <c r="DH6" s="589"/>
      <c r="DI6" s="589"/>
      <c r="DJ6" s="589"/>
      <c r="DK6" s="589"/>
      <c r="DL6" s="589"/>
      <c r="DM6" s="589"/>
      <c r="DN6" s="589"/>
      <c r="DO6" s="589"/>
      <c r="DP6" s="590"/>
      <c r="DQ6" s="594">
        <v>254205</v>
      </c>
      <c r="DR6" s="589"/>
      <c r="DS6" s="589"/>
      <c r="DT6" s="589"/>
      <c r="DU6" s="589"/>
      <c r="DV6" s="589"/>
      <c r="DW6" s="589"/>
      <c r="DX6" s="589"/>
      <c r="DY6" s="589"/>
      <c r="DZ6" s="589"/>
      <c r="EA6" s="589"/>
      <c r="EB6" s="589"/>
      <c r="EC6" s="624"/>
    </row>
    <row r="7" spans="2:143" ht="11.25" customHeight="1" x14ac:dyDescent="0.15">
      <c r="B7" s="585" t="s">
        <v>209</v>
      </c>
      <c r="C7" s="586"/>
      <c r="D7" s="586"/>
      <c r="E7" s="586"/>
      <c r="F7" s="586"/>
      <c r="G7" s="586"/>
      <c r="H7" s="586"/>
      <c r="I7" s="586"/>
      <c r="J7" s="586"/>
      <c r="K7" s="586"/>
      <c r="L7" s="586"/>
      <c r="M7" s="586"/>
      <c r="N7" s="586"/>
      <c r="O7" s="586"/>
      <c r="P7" s="586"/>
      <c r="Q7" s="587"/>
      <c r="R7" s="588">
        <v>46083</v>
      </c>
      <c r="S7" s="589"/>
      <c r="T7" s="589"/>
      <c r="U7" s="589"/>
      <c r="V7" s="589"/>
      <c r="W7" s="589"/>
      <c r="X7" s="589"/>
      <c r="Y7" s="590"/>
      <c r="Z7" s="641">
        <v>0.1</v>
      </c>
      <c r="AA7" s="641"/>
      <c r="AB7" s="641"/>
      <c r="AC7" s="641"/>
      <c r="AD7" s="642">
        <v>46083</v>
      </c>
      <c r="AE7" s="642"/>
      <c r="AF7" s="642"/>
      <c r="AG7" s="642"/>
      <c r="AH7" s="642"/>
      <c r="AI7" s="642"/>
      <c r="AJ7" s="642"/>
      <c r="AK7" s="642"/>
      <c r="AL7" s="611">
        <v>0.2</v>
      </c>
      <c r="AM7" s="643"/>
      <c r="AN7" s="643"/>
      <c r="AO7" s="644"/>
      <c r="AP7" s="585" t="s">
        <v>210</v>
      </c>
      <c r="AQ7" s="586"/>
      <c r="AR7" s="586"/>
      <c r="AS7" s="586"/>
      <c r="AT7" s="586"/>
      <c r="AU7" s="586"/>
      <c r="AV7" s="586"/>
      <c r="AW7" s="586"/>
      <c r="AX7" s="586"/>
      <c r="AY7" s="586"/>
      <c r="AZ7" s="586"/>
      <c r="BA7" s="586"/>
      <c r="BB7" s="586"/>
      <c r="BC7" s="586"/>
      <c r="BD7" s="586"/>
      <c r="BE7" s="586"/>
      <c r="BF7" s="587"/>
      <c r="BG7" s="588">
        <v>5846441</v>
      </c>
      <c r="BH7" s="589"/>
      <c r="BI7" s="589"/>
      <c r="BJ7" s="589"/>
      <c r="BK7" s="589"/>
      <c r="BL7" s="589"/>
      <c r="BM7" s="589"/>
      <c r="BN7" s="590"/>
      <c r="BO7" s="641">
        <v>47</v>
      </c>
      <c r="BP7" s="641"/>
      <c r="BQ7" s="641"/>
      <c r="BR7" s="641"/>
      <c r="BS7" s="642">
        <v>71414</v>
      </c>
      <c r="BT7" s="642"/>
      <c r="BU7" s="642"/>
      <c r="BV7" s="642"/>
      <c r="BW7" s="642"/>
      <c r="BX7" s="642"/>
      <c r="BY7" s="642"/>
      <c r="BZ7" s="642"/>
      <c r="CA7" s="642"/>
      <c r="CB7" s="678"/>
      <c r="CD7" s="625" t="s">
        <v>211</v>
      </c>
      <c r="CE7" s="622"/>
      <c r="CF7" s="622"/>
      <c r="CG7" s="622"/>
      <c r="CH7" s="622"/>
      <c r="CI7" s="622"/>
      <c r="CJ7" s="622"/>
      <c r="CK7" s="622"/>
      <c r="CL7" s="622"/>
      <c r="CM7" s="622"/>
      <c r="CN7" s="622"/>
      <c r="CO7" s="622"/>
      <c r="CP7" s="622"/>
      <c r="CQ7" s="623"/>
      <c r="CR7" s="588">
        <v>3336461</v>
      </c>
      <c r="CS7" s="589"/>
      <c r="CT7" s="589"/>
      <c r="CU7" s="589"/>
      <c r="CV7" s="589"/>
      <c r="CW7" s="589"/>
      <c r="CX7" s="589"/>
      <c r="CY7" s="590"/>
      <c r="CZ7" s="641">
        <v>8.5</v>
      </c>
      <c r="DA7" s="641"/>
      <c r="DB7" s="641"/>
      <c r="DC7" s="641"/>
      <c r="DD7" s="594">
        <v>30832</v>
      </c>
      <c r="DE7" s="589"/>
      <c r="DF7" s="589"/>
      <c r="DG7" s="589"/>
      <c r="DH7" s="589"/>
      <c r="DI7" s="589"/>
      <c r="DJ7" s="589"/>
      <c r="DK7" s="589"/>
      <c r="DL7" s="589"/>
      <c r="DM7" s="589"/>
      <c r="DN7" s="589"/>
      <c r="DO7" s="589"/>
      <c r="DP7" s="590"/>
      <c r="DQ7" s="594">
        <v>2903747</v>
      </c>
      <c r="DR7" s="589"/>
      <c r="DS7" s="589"/>
      <c r="DT7" s="589"/>
      <c r="DU7" s="589"/>
      <c r="DV7" s="589"/>
      <c r="DW7" s="589"/>
      <c r="DX7" s="589"/>
      <c r="DY7" s="589"/>
      <c r="DZ7" s="589"/>
      <c r="EA7" s="589"/>
      <c r="EB7" s="589"/>
      <c r="EC7" s="624"/>
    </row>
    <row r="8" spans="2:143" ht="11.25" customHeight="1" x14ac:dyDescent="0.15">
      <c r="B8" s="585" t="s">
        <v>212</v>
      </c>
      <c r="C8" s="586"/>
      <c r="D8" s="586"/>
      <c r="E8" s="586"/>
      <c r="F8" s="586"/>
      <c r="G8" s="586"/>
      <c r="H8" s="586"/>
      <c r="I8" s="586"/>
      <c r="J8" s="586"/>
      <c r="K8" s="586"/>
      <c r="L8" s="586"/>
      <c r="M8" s="586"/>
      <c r="N8" s="586"/>
      <c r="O8" s="586"/>
      <c r="P8" s="586"/>
      <c r="Q8" s="587"/>
      <c r="R8" s="588">
        <v>107991</v>
      </c>
      <c r="S8" s="589"/>
      <c r="T8" s="589"/>
      <c r="U8" s="589"/>
      <c r="V8" s="589"/>
      <c r="W8" s="589"/>
      <c r="X8" s="589"/>
      <c r="Y8" s="590"/>
      <c r="Z8" s="641">
        <v>0.3</v>
      </c>
      <c r="AA8" s="641"/>
      <c r="AB8" s="641"/>
      <c r="AC8" s="641"/>
      <c r="AD8" s="642">
        <v>107991</v>
      </c>
      <c r="AE8" s="642"/>
      <c r="AF8" s="642"/>
      <c r="AG8" s="642"/>
      <c r="AH8" s="642"/>
      <c r="AI8" s="642"/>
      <c r="AJ8" s="642"/>
      <c r="AK8" s="642"/>
      <c r="AL8" s="611">
        <v>0.5</v>
      </c>
      <c r="AM8" s="643"/>
      <c r="AN8" s="643"/>
      <c r="AO8" s="644"/>
      <c r="AP8" s="585" t="s">
        <v>213</v>
      </c>
      <c r="AQ8" s="586"/>
      <c r="AR8" s="586"/>
      <c r="AS8" s="586"/>
      <c r="AT8" s="586"/>
      <c r="AU8" s="586"/>
      <c r="AV8" s="586"/>
      <c r="AW8" s="586"/>
      <c r="AX8" s="586"/>
      <c r="AY8" s="586"/>
      <c r="AZ8" s="586"/>
      <c r="BA8" s="586"/>
      <c r="BB8" s="586"/>
      <c r="BC8" s="586"/>
      <c r="BD8" s="586"/>
      <c r="BE8" s="586"/>
      <c r="BF8" s="587"/>
      <c r="BG8" s="588">
        <v>171913</v>
      </c>
      <c r="BH8" s="589"/>
      <c r="BI8" s="589"/>
      <c r="BJ8" s="589"/>
      <c r="BK8" s="589"/>
      <c r="BL8" s="589"/>
      <c r="BM8" s="589"/>
      <c r="BN8" s="590"/>
      <c r="BO8" s="641">
        <v>1.4</v>
      </c>
      <c r="BP8" s="641"/>
      <c r="BQ8" s="641"/>
      <c r="BR8" s="641"/>
      <c r="BS8" s="594" t="s">
        <v>108</v>
      </c>
      <c r="BT8" s="589"/>
      <c r="BU8" s="589"/>
      <c r="BV8" s="589"/>
      <c r="BW8" s="589"/>
      <c r="BX8" s="589"/>
      <c r="BY8" s="589"/>
      <c r="BZ8" s="589"/>
      <c r="CA8" s="589"/>
      <c r="CB8" s="624"/>
      <c r="CD8" s="625" t="s">
        <v>214</v>
      </c>
      <c r="CE8" s="622"/>
      <c r="CF8" s="622"/>
      <c r="CG8" s="622"/>
      <c r="CH8" s="622"/>
      <c r="CI8" s="622"/>
      <c r="CJ8" s="622"/>
      <c r="CK8" s="622"/>
      <c r="CL8" s="622"/>
      <c r="CM8" s="622"/>
      <c r="CN8" s="622"/>
      <c r="CO8" s="622"/>
      <c r="CP8" s="622"/>
      <c r="CQ8" s="623"/>
      <c r="CR8" s="588">
        <v>19029918</v>
      </c>
      <c r="CS8" s="589"/>
      <c r="CT8" s="589"/>
      <c r="CU8" s="589"/>
      <c r="CV8" s="589"/>
      <c r="CW8" s="589"/>
      <c r="CX8" s="589"/>
      <c r="CY8" s="590"/>
      <c r="CZ8" s="641">
        <v>48.6</v>
      </c>
      <c r="DA8" s="641"/>
      <c r="DB8" s="641"/>
      <c r="DC8" s="641"/>
      <c r="DD8" s="594">
        <v>59194</v>
      </c>
      <c r="DE8" s="589"/>
      <c r="DF8" s="589"/>
      <c r="DG8" s="589"/>
      <c r="DH8" s="589"/>
      <c r="DI8" s="589"/>
      <c r="DJ8" s="589"/>
      <c r="DK8" s="589"/>
      <c r="DL8" s="589"/>
      <c r="DM8" s="589"/>
      <c r="DN8" s="589"/>
      <c r="DO8" s="589"/>
      <c r="DP8" s="590"/>
      <c r="DQ8" s="594">
        <v>9054240</v>
      </c>
      <c r="DR8" s="589"/>
      <c r="DS8" s="589"/>
      <c r="DT8" s="589"/>
      <c r="DU8" s="589"/>
      <c r="DV8" s="589"/>
      <c r="DW8" s="589"/>
      <c r="DX8" s="589"/>
      <c r="DY8" s="589"/>
      <c r="DZ8" s="589"/>
      <c r="EA8" s="589"/>
      <c r="EB8" s="589"/>
      <c r="EC8" s="624"/>
    </row>
    <row r="9" spans="2:143" ht="11.25" customHeight="1" x14ac:dyDescent="0.15">
      <c r="B9" s="585" t="s">
        <v>215</v>
      </c>
      <c r="C9" s="586"/>
      <c r="D9" s="586"/>
      <c r="E9" s="586"/>
      <c r="F9" s="586"/>
      <c r="G9" s="586"/>
      <c r="H9" s="586"/>
      <c r="I9" s="586"/>
      <c r="J9" s="586"/>
      <c r="K9" s="586"/>
      <c r="L9" s="586"/>
      <c r="M9" s="586"/>
      <c r="N9" s="586"/>
      <c r="O9" s="586"/>
      <c r="P9" s="586"/>
      <c r="Q9" s="587"/>
      <c r="R9" s="588">
        <v>118323</v>
      </c>
      <c r="S9" s="589"/>
      <c r="T9" s="589"/>
      <c r="U9" s="589"/>
      <c r="V9" s="589"/>
      <c r="W9" s="589"/>
      <c r="X9" s="589"/>
      <c r="Y9" s="590"/>
      <c r="Z9" s="641">
        <v>0.3</v>
      </c>
      <c r="AA9" s="641"/>
      <c r="AB9" s="641"/>
      <c r="AC9" s="641"/>
      <c r="AD9" s="642">
        <v>118323</v>
      </c>
      <c r="AE9" s="642"/>
      <c r="AF9" s="642"/>
      <c r="AG9" s="642"/>
      <c r="AH9" s="642"/>
      <c r="AI9" s="642"/>
      <c r="AJ9" s="642"/>
      <c r="AK9" s="642"/>
      <c r="AL9" s="611">
        <v>0.5</v>
      </c>
      <c r="AM9" s="643"/>
      <c r="AN9" s="643"/>
      <c r="AO9" s="644"/>
      <c r="AP9" s="585" t="s">
        <v>216</v>
      </c>
      <c r="AQ9" s="586"/>
      <c r="AR9" s="586"/>
      <c r="AS9" s="586"/>
      <c r="AT9" s="586"/>
      <c r="AU9" s="586"/>
      <c r="AV9" s="586"/>
      <c r="AW9" s="586"/>
      <c r="AX9" s="586"/>
      <c r="AY9" s="586"/>
      <c r="AZ9" s="586"/>
      <c r="BA9" s="586"/>
      <c r="BB9" s="586"/>
      <c r="BC9" s="586"/>
      <c r="BD9" s="586"/>
      <c r="BE9" s="586"/>
      <c r="BF9" s="587"/>
      <c r="BG9" s="588">
        <v>5075736</v>
      </c>
      <c r="BH9" s="589"/>
      <c r="BI9" s="589"/>
      <c r="BJ9" s="589"/>
      <c r="BK9" s="589"/>
      <c r="BL9" s="589"/>
      <c r="BM9" s="589"/>
      <c r="BN9" s="590"/>
      <c r="BO9" s="641">
        <v>40.799999999999997</v>
      </c>
      <c r="BP9" s="641"/>
      <c r="BQ9" s="641"/>
      <c r="BR9" s="641"/>
      <c r="BS9" s="594" t="s">
        <v>108</v>
      </c>
      <c r="BT9" s="589"/>
      <c r="BU9" s="589"/>
      <c r="BV9" s="589"/>
      <c r="BW9" s="589"/>
      <c r="BX9" s="589"/>
      <c r="BY9" s="589"/>
      <c r="BZ9" s="589"/>
      <c r="CA9" s="589"/>
      <c r="CB9" s="624"/>
      <c r="CD9" s="625" t="s">
        <v>217</v>
      </c>
      <c r="CE9" s="622"/>
      <c r="CF9" s="622"/>
      <c r="CG9" s="622"/>
      <c r="CH9" s="622"/>
      <c r="CI9" s="622"/>
      <c r="CJ9" s="622"/>
      <c r="CK9" s="622"/>
      <c r="CL9" s="622"/>
      <c r="CM9" s="622"/>
      <c r="CN9" s="622"/>
      <c r="CO9" s="622"/>
      <c r="CP9" s="622"/>
      <c r="CQ9" s="623"/>
      <c r="CR9" s="588">
        <v>2971262</v>
      </c>
      <c r="CS9" s="589"/>
      <c r="CT9" s="589"/>
      <c r="CU9" s="589"/>
      <c r="CV9" s="589"/>
      <c r="CW9" s="589"/>
      <c r="CX9" s="589"/>
      <c r="CY9" s="590"/>
      <c r="CZ9" s="641">
        <v>7.6</v>
      </c>
      <c r="DA9" s="641"/>
      <c r="DB9" s="641"/>
      <c r="DC9" s="641"/>
      <c r="DD9" s="594">
        <v>5994</v>
      </c>
      <c r="DE9" s="589"/>
      <c r="DF9" s="589"/>
      <c r="DG9" s="589"/>
      <c r="DH9" s="589"/>
      <c r="DI9" s="589"/>
      <c r="DJ9" s="589"/>
      <c r="DK9" s="589"/>
      <c r="DL9" s="589"/>
      <c r="DM9" s="589"/>
      <c r="DN9" s="589"/>
      <c r="DO9" s="589"/>
      <c r="DP9" s="590"/>
      <c r="DQ9" s="594">
        <v>2690933</v>
      </c>
      <c r="DR9" s="589"/>
      <c r="DS9" s="589"/>
      <c r="DT9" s="589"/>
      <c r="DU9" s="589"/>
      <c r="DV9" s="589"/>
      <c r="DW9" s="589"/>
      <c r="DX9" s="589"/>
      <c r="DY9" s="589"/>
      <c r="DZ9" s="589"/>
      <c r="EA9" s="589"/>
      <c r="EB9" s="589"/>
      <c r="EC9" s="624"/>
    </row>
    <row r="10" spans="2:143" ht="11.25" customHeight="1" x14ac:dyDescent="0.15">
      <c r="B10" s="585" t="s">
        <v>218</v>
      </c>
      <c r="C10" s="586"/>
      <c r="D10" s="586"/>
      <c r="E10" s="586"/>
      <c r="F10" s="586"/>
      <c r="G10" s="586"/>
      <c r="H10" s="586"/>
      <c r="I10" s="586"/>
      <c r="J10" s="586"/>
      <c r="K10" s="586"/>
      <c r="L10" s="586"/>
      <c r="M10" s="586"/>
      <c r="N10" s="586"/>
      <c r="O10" s="586"/>
      <c r="P10" s="586"/>
      <c r="Q10" s="587"/>
      <c r="R10" s="588">
        <v>2150352</v>
      </c>
      <c r="S10" s="589"/>
      <c r="T10" s="589"/>
      <c r="U10" s="589"/>
      <c r="V10" s="589"/>
      <c r="W10" s="589"/>
      <c r="X10" s="589"/>
      <c r="Y10" s="590"/>
      <c r="Z10" s="641">
        <v>5.4</v>
      </c>
      <c r="AA10" s="641"/>
      <c r="AB10" s="641"/>
      <c r="AC10" s="641"/>
      <c r="AD10" s="642">
        <v>2150352</v>
      </c>
      <c r="AE10" s="642"/>
      <c r="AF10" s="642"/>
      <c r="AG10" s="642"/>
      <c r="AH10" s="642"/>
      <c r="AI10" s="642"/>
      <c r="AJ10" s="642"/>
      <c r="AK10" s="642"/>
      <c r="AL10" s="611">
        <v>9.4</v>
      </c>
      <c r="AM10" s="643"/>
      <c r="AN10" s="643"/>
      <c r="AO10" s="644"/>
      <c r="AP10" s="585" t="s">
        <v>219</v>
      </c>
      <c r="AQ10" s="586"/>
      <c r="AR10" s="586"/>
      <c r="AS10" s="586"/>
      <c r="AT10" s="586"/>
      <c r="AU10" s="586"/>
      <c r="AV10" s="586"/>
      <c r="AW10" s="586"/>
      <c r="AX10" s="586"/>
      <c r="AY10" s="586"/>
      <c r="AZ10" s="586"/>
      <c r="BA10" s="586"/>
      <c r="BB10" s="586"/>
      <c r="BC10" s="586"/>
      <c r="BD10" s="586"/>
      <c r="BE10" s="586"/>
      <c r="BF10" s="587"/>
      <c r="BG10" s="588">
        <v>193398</v>
      </c>
      <c r="BH10" s="589"/>
      <c r="BI10" s="589"/>
      <c r="BJ10" s="589"/>
      <c r="BK10" s="589"/>
      <c r="BL10" s="589"/>
      <c r="BM10" s="589"/>
      <c r="BN10" s="590"/>
      <c r="BO10" s="641">
        <v>1.6</v>
      </c>
      <c r="BP10" s="641"/>
      <c r="BQ10" s="641"/>
      <c r="BR10" s="641"/>
      <c r="BS10" s="594" t="s">
        <v>108</v>
      </c>
      <c r="BT10" s="589"/>
      <c r="BU10" s="589"/>
      <c r="BV10" s="589"/>
      <c r="BW10" s="589"/>
      <c r="BX10" s="589"/>
      <c r="BY10" s="589"/>
      <c r="BZ10" s="589"/>
      <c r="CA10" s="589"/>
      <c r="CB10" s="624"/>
      <c r="CD10" s="625" t="s">
        <v>220</v>
      </c>
      <c r="CE10" s="622"/>
      <c r="CF10" s="622"/>
      <c r="CG10" s="622"/>
      <c r="CH10" s="622"/>
      <c r="CI10" s="622"/>
      <c r="CJ10" s="622"/>
      <c r="CK10" s="622"/>
      <c r="CL10" s="622"/>
      <c r="CM10" s="622"/>
      <c r="CN10" s="622"/>
      <c r="CO10" s="622"/>
      <c r="CP10" s="622"/>
      <c r="CQ10" s="623"/>
      <c r="CR10" s="588">
        <v>31784</v>
      </c>
      <c r="CS10" s="589"/>
      <c r="CT10" s="589"/>
      <c r="CU10" s="589"/>
      <c r="CV10" s="589"/>
      <c r="CW10" s="589"/>
      <c r="CX10" s="589"/>
      <c r="CY10" s="590"/>
      <c r="CZ10" s="641">
        <v>0.1</v>
      </c>
      <c r="DA10" s="641"/>
      <c r="DB10" s="641"/>
      <c r="DC10" s="641"/>
      <c r="DD10" s="594" t="s">
        <v>108</v>
      </c>
      <c r="DE10" s="589"/>
      <c r="DF10" s="589"/>
      <c r="DG10" s="589"/>
      <c r="DH10" s="589"/>
      <c r="DI10" s="589"/>
      <c r="DJ10" s="589"/>
      <c r="DK10" s="589"/>
      <c r="DL10" s="589"/>
      <c r="DM10" s="589"/>
      <c r="DN10" s="589"/>
      <c r="DO10" s="589"/>
      <c r="DP10" s="590"/>
      <c r="DQ10" s="594">
        <v>30166</v>
      </c>
      <c r="DR10" s="589"/>
      <c r="DS10" s="589"/>
      <c r="DT10" s="589"/>
      <c r="DU10" s="589"/>
      <c r="DV10" s="589"/>
      <c r="DW10" s="589"/>
      <c r="DX10" s="589"/>
      <c r="DY10" s="589"/>
      <c r="DZ10" s="589"/>
      <c r="EA10" s="589"/>
      <c r="EB10" s="589"/>
      <c r="EC10" s="624"/>
    </row>
    <row r="11" spans="2:143" ht="11.25" customHeight="1" x14ac:dyDescent="0.15">
      <c r="B11" s="585" t="s">
        <v>221</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222</v>
      </c>
      <c r="AQ11" s="586"/>
      <c r="AR11" s="586"/>
      <c r="AS11" s="586"/>
      <c r="AT11" s="586"/>
      <c r="AU11" s="586"/>
      <c r="AV11" s="586"/>
      <c r="AW11" s="586"/>
      <c r="AX11" s="586"/>
      <c r="AY11" s="586"/>
      <c r="AZ11" s="586"/>
      <c r="BA11" s="586"/>
      <c r="BB11" s="586"/>
      <c r="BC11" s="586"/>
      <c r="BD11" s="586"/>
      <c r="BE11" s="586"/>
      <c r="BF11" s="587"/>
      <c r="BG11" s="588">
        <v>405394</v>
      </c>
      <c r="BH11" s="589"/>
      <c r="BI11" s="589"/>
      <c r="BJ11" s="589"/>
      <c r="BK11" s="589"/>
      <c r="BL11" s="589"/>
      <c r="BM11" s="589"/>
      <c r="BN11" s="590"/>
      <c r="BO11" s="641">
        <v>3.3</v>
      </c>
      <c r="BP11" s="641"/>
      <c r="BQ11" s="641"/>
      <c r="BR11" s="641"/>
      <c r="BS11" s="594">
        <v>71414</v>
      </c>
      <c r="BT11" s="589"/>
      <c r="BU11" s="589"/>
      <c r="BV11" s="589"/>
      <c r="BW11" s="589"/>
      <c r="BX11" s="589"/>
      <c r="BY11" s="589"/>
      <c r="BZ11" s="589"/>
      <c r="CA11" s="589"/>
      <c r="CB11" s="624"/>
      <c r="CD11" s="625" t="s">
        <v>223</v>
      </c>
      <c r="CE11" s="622"/>
      <c r="CF11" s="622"/>
      <c r="CG11" s="622"/>
      <c r="CH11" s="622"/>
      <c r="CI11" s="622"/>
      <c r="CJ11" s="622"/>
      <c r="CK11" s="622"/>
      <c r="CL11" s="622"/>
      <c r="CM11" s="622"/>
      <c r="CN11" s="622"/>
      <c r="CO11" s="622"/>
      <c r="CP11" s="622"/>
      <c r="CQ11" s="623"/>
      <c r="CR11" s="588">
        <v>124991</v>
      </c>
      <c r="CS11" s="589"/>
      <c r="CT11" s="589"/>
      <c r="CU11" s="589"/>
      <c r="CV11" s="589"/>
      <c r="CW11" s="589"/>
      <c r="CX11" s="589"/>
      <c r="CY11" s="590"/>
      <c r="CZ11" s="641">
        <v>0.3</v>
      </c>
      <c r="DA11" s="641"/>
      <c r="DB11" s="641"/>
      <c r="DC11" s="641"/>
      <c r="DD11" s="594">
        <v>16313</v>
      </c>
      <c r="DE11" s="589"/>
      <c r="DF11" s="589"/>
      <c r="DG11" s="589"/>
      <c r="DH11" s="589"/>
      <c r="DI11" s="589"/>
      <c r="DJ11" s="589"/>
      <c r="DK11" s="589"/>
      <c r="DL11" s="589"/>
      <c r="DM11" s="589"/>
      <c r="DN11" s="589"/>
      <c r="DO11" s="589"/>
      <c r="DP11" s="590"/>
      <c r="DQ11" s="594">
        <v>115101</v>
      </c>
      <c r="DR11" s="589"/>
      <c r="DS11" s="589"/>
      <c r="DT11" s="589"/>
      <c r="DU11" s="589"/>
      <c r="DV11" s="589"/>
      <c r="DW11" s="589"/>
      <c r="DX11" s="589"/>
      <c r="DY11" s="589"/>
      <c r="DZ11" s="589"/>
      <c r="EA11" s="589"/>
      <c r="EB11" s="589"/>
      <c r="EC11" s="624"/>
    </row>
    <row r="12" spans="2:143" ht="11.25" customHeight="1" x14ac:dyDescent="0.15">
      <c r="B12" s="585" t="s">
        <v>224</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225</v>
      </c>
      <c r="AQ12" s="586"/>
      <c r="AR12" s="586"/>
      <c r="AS12" s="586"/>
      <c r="AT12" s="586"/>
      <c r="AU12" s="586"/>
      <c r="AV12" s="586"/>
      <c r="AW12" s="586"/>
      <c r="AX12" s="586"/>
      <c r="AY12" s="586"/>
      <c r="AZ12" s="586"/>
      <c r="BA12" s="586"/>
      <c r="BB12" s="586"/>
      <c r="BC12" s="586"/>
      <c r="BD12" s="586"/>
      <c r="BE12" s="586"/>
      <c r="BF12" s="587"/>
      <c r="BG12" s="588">
        <v>4716399</v>
      </c>
      <c r="BH12" s="589"/>
      <c r="BI12" s="589"/>
      <c r="BJ12" s="589"/>
      <c r="BK12" s="589"/>
      <c r="BL12" s="589"/>
      <c r="BM12" s="589"/>
      <c r="BN12" s="590"/>
      <c r="BO12" s="641">
        <v>37.9</v>
      </c>
      <c r="BP12" s="641"/>
      <c r="BQ12" s="641"/>
      <c r="BR12" s="641"/>
      <c r="BS12" s="594" t="s">
        <v>108</v>
      </c>
      <c r="BT12" s="589"/>
      <c r="BU12" s="589"/>
      <c r="BV12" s="589"/>
      <c r="BW12" s="589"/>
      <c r="BX12" s="589"/>
      <c r="BY12" s="589"/>
      <c r="BZ12" s="589"/>
      <c r="CA12" s="589"/>
      <c r="CB12" s="624"/>
      <c r="CD12" s="625" t="s">
        <v>226</v>
      </c>
      <c r="CE12" s="622"/>
      <c r="CF12" s="622"/>
      <c r="CG12" s="622"/>
      <c r="CH12" s="622"/>
      <c r="CI12" s="622"/>
      <c r="CJ12" s="622"/>
      <c r="CK12" s="622"/>
      <c r="CL12" s="622"/>
      <c r="CM12" s="622"/>
      <c r="CN12" s="622"/>
      <c r="CO12" s="622"/>
      <c r="CP12" s="622"/>
      <c r="CQ12" s="623"/>
      <c r="CR12" s="588">
        <v>382246</v>
      </c>
      <c r="CS12" s="589"/>
      <c r="CT12" s="589"/>
      <c r="CU12" s="589"/>
      <c r="CV12" s="589"/>
      <c r="CW12" s="589"/>
      <c r="CX12" s="589"/>
      <c r="CY12" s="590"/>
      <c r="CZ12" s="641">
        <v>1</v>
      </c>
      <c r="DA12" s="641"/>
      <c r="DB12" s="641"/>
      <c r="DC12" s="641"/>
      <c r="DD12" s="594">
        <v>9116</v>
      </c>
      <c r="DE12" s="589"/>
      <c r="DF12" s="589"/>
      <c r="DG12" s="589"/>
      <c r="DH12" s="589"/>
      <c r="DI12" s="589"/>
      <c r="DJ12" s="589"/>
      <c r="DK12" s="589"/>
      <c r="DL12" s="589"/>
      <c r="DM12" s="589"/>
      <c r="DN12" s="589"/>
      <c r="DO12" s="589"/>
      <c r="DP12" s="590"/>
      <c r="DQ12" s="594">
        <v>371226</v>
      </c>
      <c r="DR12" s="589"/>
      <c r="DS12" s="589"/>
      <c r="DT12" s="589"/>
      <c r="DU12" s="589"/>
      <c r="DV12" s="589"/>
      <c r="DW12" s="589"/>
      <c r="DX12" s="589"/>
      <c r="DY12" s="589"/>
      <c r="DZ12" s="589"/>
      <c r="EA12" s="589"/>
      <c r="EB12" s="589"/>
      <c r="EC12" s="624"/>
    </row>
    <row r="13" spans="2:143" ht="11.25" customHeight="1" x14ac:dyDescent="0.15">
      <c r="B13" s="585" t="s">
        <v>227</v>
      </c>
      <c r="C13" s="586"/>
      <c r="D13" s="586"/>
      <c r="E13" s="586"/>
      <c r="F13" s="586"/>
      <c r="G13" s="586"/>
      <c r="H13" s="586"/>
      <c r="I13" s="586"/>
      <c r="J13" s="586"/>
      <c r="K13" s="586"/>
      <c r="L13" s="586"/>
      <c r="M13" s="586"/>
      <c r="N13" s="586"/>
      <c r="O13" s="586"/>
      <c r="P13" s="586"/>
      <c r="Q13" s="587"/>
      <c r="R13" s="588">
        <v>70900</v>
      </c>
      <c r="S13" s="589"/>
      <c r="T13" s="589"/>
      <c r="U13" s="589"/>
      <c r="V13" s="589"/>
      <c r="W13" s="589"/>
      <c r="X13" s="589"/>
      <c r="Y13" s="590"/>
      <c r="Z13" s="641">
        <v>0.2</v>
      </c>
      <c r="AA13" s="641"/>
      <c r="AB13" s="641"/>
      <c r="AC13" s="641"/>
      <c r="AD13" s="642">
        <v>70900</v>
      </c>
      <c r="AE13" s="642"/>
      <c r="AF13" s="642"/>
      <c r="AG13" s="642"/>
      <c r="AH13" s="642"/>
      <c r="AI13" s="642"/>
      <c r="AJ13" s="642"/>
      <c r="AK13" s="642"/>
      <c r="AL13" s="611">
        <v>0.3</v>
      </c>
      <c r="AM13" s="643"/>
      <c r="AN13" s="643"/>
      <c r="AO13" s="644"/>
      <c r="AP13" s="585" t="s">
        <v>228</v>
      </c>
      <c r="AQ13" s="586"/>
      <c r="AR13" s="586"/>
      <c r="AS13" s="586"/>
      <c r="AT13" s="586"/>
      <c r="AU13" s="586"/>
      <c r="AV13" s="586"/>
      <c r="AW13" s="586"/>
      <c r="AX13" s="586"/>
      <c r="AY13" s="586"/>
      <c r="AZ13" s="586"/>
      <c r="BA13" s="586"/>
      <c r="BB13" s="586"/>
      <c r="BC13" s="586"/>
      <c r="BD13" s="586"/>
      <c r="BE13" s="586"/>
      <c r="BF13" s="587"/>
      <c r="BG13" s="588">
        <v>4669117</v>
      </c>
      <c r="BH13" s="589"/>
      <c r="BI13" s="589"/>
      <c r="BJ13" s="589"/>
      <c r="BK13" s="589"/>
      <c r="BL13" s="589"/>
      <c r="BM13" s="589"/>
      <c r="BN13" s="590"/>
      <c r="BO13" s="641">
        <v>37.6</v>
      </c>
      <c r="BP13" s="641"/>
      <c r="BQ13" s="641"/>
      <c r="BR13" s="641"/>
      <c r="BS13" s="594" t="s">
        <v>108</v>
      </c>
      <c r="BT13" s="589"/>
      <c r="BU13" s="589"/>
      <c r="BV13" s="589"/>
      <c r="BW13" s="589"/>
      <c r="BX13" s="589"/>
      <c r="BY13" s="589"/>
      <c r="BZ13" s="589"/>
      <c r="CA13" s="589"/>
      <c r="CB13" s="624"/>
      <c r="CD13" s="625" t="s">
        <v>229</v>
      </c>
      <c r="CE13" s="622"/>
      <c r="CF13" s="622"/>
      <c r="CG13" s="622"/>
      <c r="CH13" s="622"/>
      <c r="CI13" s="622"/>
      <c r="CJ13" s="622"/>
      <c r="CK13" s="622"/>
      <c r="CL13" s="622"/>
      <c r="CM13" s="622"/>
      <c r="CN13" s="622"/>
      <c r="CO13" s="622"/>
      <c r="CP13" s="622"/>
      <c r="CQ13" s="623"/>
      <c r="CR13" s="588">
        <v>2557829</v>
      </c>
      <c r="CS13" s="589"/>
      <c r="CT13" s="589"/>
      <c r="CU13" s="589"/>
      <c r="CV13" s="589"/>
      <c r="CW13" s="589"/>
      <c r="CX13" s="589"/>
      <c r="CY13" s="590"/>
      <c r="CZ13" s="641">
        <v>6.5</v>
      </c>
      <c r="DA13" s="641"/>
      <c r="DB13" s="641"/>
      <c r="DC13" s="641"/>
      <c r="DD13" s="594">
        <v>257242</v>
      </c>
      <c r="DE13" s="589"/>
      <c r="DF13" s="589"/>
      <c r="DG13" s="589"/>
      <c r="DH13" s="589"/>
      <c r="DI13" s="589"/>
      <c r="DJ13" s="589"/>
      <c r="DK13" s="589"/>
      <c r="DL13" s="589"/>
      <c r="DM13" s="589"/>
      <c r="DN13" s="589"/>
      <c r="DO13" s="589"/>
      <c r="DP13" s="590"/>
      <c r="DQ13" s="594">
        <v>2334151</v>
      </c>
      <c r="DR13" s="589"/>
      <c r="DS13" s="589"/>
      <c r="DT13" s="589"/>
      <c r="DU13" s="589"/>
      <c r="DV13" s="589"/>
      <c r="DW13" s="589"/>
      <c r="DX13" s="589"/>
      <c r="DY13" s="589"/>
      <c r="DZ13" s="589"/>
      <c r="EA13" s="589"/>
      <c r="EB13" s="589"/>
      <c r="EC13" s="624"/>
    </row>
    <row r="14" spans="2:143" ht="11.25" customHeight="1" x14ac:dyDescent="0.15">
      <c r="B14" s="585" t="s">
        <v>230</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231</v>
      </c>
      <c r="AQ14" s="586"/>
      <c r="AR14" s="586"/>
      <c r="AS14" s="586"/>
      <c r="AT14" s="586"/>
      <c r="AU14" s="586"/>
      <c r="AV14" s="586"/>
      <c r="AW14" s="586"/>
      <c r="AX14" s="586"/>
      <c r="AY14" s="586"/>
      <c r="AZ14" s="586"/>
      <c r="BA14" s="586"/>
      <c r="BB14" s="586"/>
      <c r="BC14" s="586"/>
      <c r="BD14" s="586"/>
      <c r="BE14" s="586"/>
      <c r="BF14" s="587"/>
      <c r="BG14" s="588">
        <v>150172</v>
      </c>
      <c r="BH14" s="589"/>
      <c r="BI14" s="589"/>
      <c r="BJ14" s="589"/>
      <c r="BK14" s="589"/>
      <c r="BL14" s="589"/>
      <c r="BM14" s="589"/>
      <c r="BN14" s="590"/>
      <c r="BO14" s="641">
        <v>1.2</v>
      </c>
      <c r="BP14" s="641"/>
      <c r="BQ14" s="641"/>
      <c r="BR14" s="641"/>
      <c r="BS14" s="594" t="s">
        <v>108</v>
      </c>
      <c r="BT14" s="589"/>
      <c r="BU14" s="589"/>
      <c r="BV14" s="589"/>
      <c r="BW14" s="589"/>
      <c r="BX14" s="589"/>
      <c r="BY14" s="589"/>
      <c r="BZ14" s="589"/>
      <c r="CA14" s="589"/>
      <c r="CB14" s="624"/>
      <c r="CD14" s="625" t="s">
        <v>232</v>
      </c>
      <c r="CE14" s="622"/>
      <c r="CF14" s="622"/>
      <c r="CG14" s="622"/>
      <c r="CH14" s="622"/>
      <c r="CI14" s="622"/>
      <c r="CJ14" s="622"/>
      <c r="CK14" s="622"/>
      <c r="CL14" s="622"/>
      <c r="CM14" s="622"/>
      <c r="CN14" s="622"/>
      <c r="CO14" s="622"/>
      <c r="CP14" s="622"/>
      <c r="CQ14" s="623"/>
      <c r="CR14" s="588">
        <v>1222839</v>
      </c>
      <c r="CS14" s="589"/>
      <c r="CT14" s="589"/>
      <c r="CU14" s="589"/>
      <c r="CV14" s="589"/>
      <c r="CW14" s="589"/>
      <c r="CX14" s="589"/>
      <c r="CY14" s="590"/>
      <c r="CZ14" s="641">
        <v>3.1</v>
      </c>
      <c r="DA14" s="641"/>
      <c r="DB14" s="641"/>
      <c r="DC14" s="641"/>
      <c r="DD14" s="594">
        <v>42606</v>
      </c>
      <c r="DE14" s="589"/>
      <c r="DF14" s="589"/>
      <c r="DG14" s="589"/>
      <c r="DH14" s="589"/>
      <c r="DI14" s="589"/>
      <c r="DJ14" s="589"/>
      <c r="DK14" s="589"/>
      <c r="DL14" s="589"/>
      <c r="DM14" s="589"/>
      <c r="DN14" s="589"/>
      <c r="DO14" s="589"/>
      <c r="DP14" s="590"/>
      <c r="DQ14" s="594">
        <v>1172089</v>
      </c>
      <c r="DR14" s="589"/>
      <c r="DS14" s="589"/>
      <c r="DT14" s="589"/>
      <c r="DU14" s="589"/>
      <c r="DV14" s="589"/>
      <c r="DW14" s="589"/>
      <c r="DX14" s="589"/>
      <c r="DY14" s="589"/>
      <c r="DZ14" s="589"/>
      <c r="EA14" s="589"/>
      <c r="EB14" s="589"/>
      <c r="EC14" s="624"/>
    </row>
    <row r="15" spans="2:143" ht="11.25" customHeight="1" x14ac:dyDescent="0.15">
      <c r="B15" s="585" t="s">
        <v>233</v>
      </c>
      <c r="C15" s="586"/>
      <c r="D15" s="586"/>
      <c r="E15" s="586"/>
      <c r="F15" s="586"/>
      <c r="G15" s="586"/>
      <c r="H15" s="586"/>
      <c r="I15" s="586"/>
      <c r="J15" s="586"/>
      <c r="K15" s="586"/>
      <c r="L15" s="586"/>
      <c r="M15" s="586"/>
      <c r="N15" s="586"/>
      <c r="O15" s="586"/>
      <c r="P15" s="586"/>
      <c r="Q15" s="587"/>
      <c r="R15" s="588">
        <v>74963</v>
      </c>
      <c r="S15" s="589"/>
      <c r="T15" s="589"/>
      <c r="U15" s="589"/>
      <c r="V15" s="589"/>
      <c r="W15" s="589"/>
      <c r="X15" s="589"/>
      <c r="Y15" s="590"/>
      <c r="Z15" s="641">
        <v>0.2</v>
      </c>
      <c r="AA15" s="641"/>
      <c r="AB15" s="641"/>
      <c r="AC15" s="641"/>
      <c r="AD15" s="642">
        <v>74963</v>
      </c>
      <c r="AE15" s="642"/>
      <c r="AF15" s="642"/>
      <c r="AG15" s="642"/>
      <c r="AH15" s="642"/>
      <c r="AI15" s="642"/>
      <c r="AJ15" s="642"/>
      <c r="AK15" s="642"/>
      <c r="AL15" s="611">
        <v>0.3</v>
      </c>
      <c r="AM15" s="643"/>
      <c r="AN15" s="643"/>
      <c r="AO15" s="644"/>
      <c r="AP15" s="585" t="s">
        <v>234</v>
      </c>
      <c r="AQ15" s="586"/>
      <c r="AR15" s="586"/>
      <c r="AS15" s="586"/>
      <c r="AT15" s="586"/>
      <c r="AU15" s="586"/>
      <c r="AV15" s="586"/>
      <c r="AW15" s="586"/>
      <c r="AX15" s="586"/>
      <c r="AY15" s="586"/>
      <c r="AZ15" s="586"/>
      <c r="BA15" s="586"/>
      <c r="BB15" s="586"/>
      <c r="BC15" s="586"/>
      <c r="BD15" s="586"/>
      <c r="BE15" s="586"/>
      <c r="BF15" s="587"/>
      <c r="BG15" s="588">
        <v>677112</v>
      </c>
      <c r="BH15" s="589"/>
      <c r="BI15" s="589"/>
      <c r="BJ15" s="589"/>
      <c r="BK15" s="589"/>
      <c r="BL15" s="589"/>
      <c r="BM15" s="589"/>
      <c r="BN15" s="590"/>
      <c r="BO15" s="641">
        <v>5.4</v>
      </c>
      <c r="BP15" s="641"/>
      <c r="BQ15" s="641"/>
      <c r="BR15" s="641"/>
      <c r="BS15" s="594" t="s">
        <v>108</v>
      </c>
      <c r="BT15" s="589"/>
      <c r="BU15" s="589"/>
      <c r="BV15" s="589"/>
      <c r="BW15" s="589"/>
      <c r="BX15" s="589"/>
      <c r="BY15" s="589"/>
      <c r="BZ15" s="589"/>
      <c r="CA15" s="589"/>
      <c r="CB15" s="624"/>
      <c r="CD15" s="625" t="s">
        <v>235</v>
      </c>
      <c r="CE15" s="622"/>
      <c r="CF15" s="622"/>
      <c r="CG15" s="622"/>
      <c r="CH15" s="622"/>
      <c r="CI15" s="622"/>
      <c r="CJ15" s="622"/>
      <c r="CK15" s="622"/>
      <c r="CL15" s="622"/>
      <c r="CM15" s="622"/>
      <c r="CN15" s="622"/>
      <c r="CO15" s="622"/>
      <c r="CP15" s="622"/>
      <c r="CQ15" s="623"/>
      <c r="CR15" s="588">
        <v>4525126</v>
      </c>
      <c r="CS15" s="589"/>
      <c r="CT15" s="589"/>
      <c r="CU15" s="589"/>
      <c r="CV15" s="589"/>
      <c r="CW15" s="589"/>
      <c r="CX15" s="589"/>
      <c r="CY15" s="590"/>
      <c r="CZ15" s="641">
        <v>11.6</v>
      </c>
      <c r="DA15" s="641"/>
      <c r="DB15" s="641"/>
      <c r="DC15" s="641"/>
      <c r="DD15" s="594">
        <v>2000113</v>
      </c>
      <c r="DE15" s="589"/>
      <c r="DF15" s="589"/>
      <c r="DG15" s="589"/>
      <c r="DH15" s="589"/>
      <c r="DI15" s="589"/>
      <c r="DJ15" s="589"/>
      <c r="DK15" s="589"/>
      <c r="DL15" s="589"/>
      <c r="DM15" s="589"/>
      <c r="DN15" s="589"/>
      <c r="DO15" s="589"/>
      <c r="DP15" s="590"/>
      <c r="DQ15" s="594">
        <v>2531027</v>
      </c>
      <c r="DR15" s="589"/>
      <c r="DS15" s="589"/>
      <c r="DT15" s="589"/>
      <c r="DU15" s="589"/>
      <c r="DV15" s="589"/>
      <c r="DW15" s="589"/>
      <c r="DX15" s="589"/>
      <c r="DY15" s="589"/>
      <c r="DZ15" s="589"/>
      <c r="EA15" s="589"/>
      <c r="EB15" s="589"/>
      <c r="EC15" s="624"/>
    </row>
    <row r="16" spans="2:143" ht="11.25" customHeight="1" x14ac:dyDescent="0.15">
      <c r="B16" s="585" t="s">
        <v>236</v>
      </c>
      <c r="C16" s="586"/>
      <c r="D16" s="586"/>
      <c r="E16" s="586"/>
      <c r="F16" s="586"/>
      <c r="G16" s="586"/>
      <c r="H16" s="586"/>
      <c r="I16" s="586"/>
      <c r="J16" s="586"/>
      <c r="K16" s="586"/>
      <c r="L16" s="586"/>
      <c r="M16" s="586"/>
      <c r="N16" s="586"/>
      <c r="O16" s="586"/>
      <c r="P16" s="586"/>
      <c r="Q16" s="587"/>
      <c r="R16" s="588">
        <v>8637960</v>
      </c>
      <c r="S16" s="589"/>
      <c r="T16" s="589"/>
      <c r="U16" s="589"/>
      <c r="V16" s="589"/>
      <c r="W16" s="589"/>
      <c r="X16" s="589"/>
      <c r="Y16" s="590"/>
      <c r="Z16" s="641">
        <v>21.7</v>
      </c>
      <c r="AA16" s="641"/>
      <c r="AB16" s="641"/>
      <c r="AC16" s="641"/>
      <c r="AD16" s="642">
        <v>8401125</v>
      </c>
      <c r="AE16" s="642"/>
      <c r="AF16" s="642"/>
      <c r="AG16" s="642"/>
      <c r="AH16" s="642"/>
      <c r="AI16" s="642"/>
      <c r="AJ16" s="642"/>
      <c r="AK16" s="642"/>
      <c r="AL16" s="611">
        <v>36.799999999999997</v>
      </c>
      <c r="AM16" s="643"/>
      <c r="AN16" s="643"/>
      <c r="AO16" s="644"/>
      <c r="AP16" s="585" t="s">
        <v>237</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238</v>
      </c>
      <c r="CE16" s="622"/>
      <c r="CF16" s="622"/>
      <c r="CG16" s="622"/>
      <c r="CH16" s="622"/>
      <c r="CI16" s="622"/>
      <c r="CJ16" s="622"/>
      <c r="CK16" s="622"/>
      <c r="CL16" s="622"/>
      <c r="CM16" s="622"/>
      <c r="CN16" s="622"/>
      <c r="CO16" s="622"/>
      <c r="CP16" s="622"/>
      <c r="CQ16" s="623"/>
      <c r="CR16" s="588" t="s">
        <v>108</v>
      </c>
      <c r="CS16" s="589"/>
      <c r="CT16" s="589"/>
      <c r="CU16" s="589"/>
      <c r="CV16" s="589"/>
      <c r="CW16" s="589"/>
      <c r="CX16" s="589"/>
      <c r="CY16" s="590"/>
      <c r="CZ16" s="641" t="s">
        <v>108</v>
      </c>
      <c r="DA16" s="641"/>
      <c r="DB16" s="641"/>
      <c r="DC16" s="641"/>
      <c r="DD16" s="594" t="s">
        <v>108</v>
      </c>
      <c r="DE16" s="589"/>
      <c r="DF16" s="589"/>
      <c r="DG16" s="589"/>
      <c r="DH16" s="589"/>
      <c r="DI16" s="589"/>
      <c r="DJ16" s="589"/>
      <c r="DK16" s="589"/>
      <c r="DL16" s="589"/>
      <c r="DM16" s="589"/>
      <c r="DN16" s="589"/>
      <c r="DO16" s="589"/>
      <c r="DP16" s="590"/>
      <c r="DQ16" s="594" t="s">
        <v>108</v>
      </c>
      <c r="DR16" s="589"/>
      <c r="DS16" s="589"/>
      <c r="DT16" s="589"/>
      <c r="DU16" s="589"/>
      <c r="DV16" s="589"/>
      <c r="DW16" s="589"/>
      <c r="DX16" s="589"/>
      <c r="DY16" s="589"/>
      <c r="DZ16" s="589"/>
      <c r="EA16" s="589"/>
      <c r="EB16" s="589"/>
      <c r="EC16" s="624"/>
    </row>
    <row r="17" spans="2:133" ht="11.25" customHeight="1" x14ac:dyDescent="0.15">
      <c r="B17" s="585" t="s">
        <v>239</v>
      </c>
      <c r="C17" s="586"/>
      <c r="D17" s="586"/>
      <c r="E17" s="586"/>
      <c r="F17" s="586"/>
      <c r="G17" s="586"/>
      <c r="H17" s="586"/>
      <c r="I17" s="586"/>
      <c r="J17" s="586"/>
      <c r="K17" s="586"/>
      <c r="L17" s="586"/>
      <c r="M17" s="586"/>
      <c r="N17" s="586"/>
      <c r="O17" s="586"/>
      <c r="P17" s="586"/>
      <c r="Q17" s="587"/>
      <c r="R17" s="588">
        <v>8401125</v>
      </c>
      <c r="S17" s="589"/>
      <c r="T17" s="589"/>
      <c r="U17" s="589"/>
      <c r="V17" s="589"/>
      <c r="W17" s="589"/>
      <c r="X17" s="589"/>
      <c r="Y17" s="590"/>
      <c r="Z17" s="641">
        <v>21.1</v>
      </c>
      <c r="AA17" s="641"/>
      <c r="AB17" s="641"/>
      <c r="AC17" s="641"/>
      <c r="AD17" s="642">
        <v>8401125</v>
      </c>
      <c r="AE17" s="642"/>
      <c r="AF17" s="642"/>
      <c r="AG17" s="642"/>
      <c r="AH17" s="642"/>
      <c r="AI17" s="642"/>
      <c r="AJ17" s="642"/>
      <c r="AK17" s="642"/>
      <c r="AL17" s="611">
        <v>36.799999999999997</v>
      </c>
      <c r="AM17" s="643"/>
      <c r="AN17" s="643"/>
      <c r="AO17" s="644"/>
      <c r="AP17" s="585" t="s">
        <v>240</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241</v>
      </c>
      <c r="CE17" s="622"/>
      <c r="CF17" s="622"/>
      <c r="CG17" s="622"/>
      <c r="CH17" s="622"/>
      <c r="CI17" s="622"/>
      <c r="CJ17" s="622"/>
      <c r="CK17" s="622"/>
      <c r="CL17" s="622"/>
      <c r="CM17" s="622"/>
      <c r="CN17" s="622"/>
      <c r="CO17" s="622"/>
      <c r="CP17" s="622"/>
      <c r="CQ17" s="623"/>
      <c r="CR17" s="588">
        <v>4727551</v>
      </c>
      <c r="CS17" s="589"/>
      <c r="CT17" s="589"/>
      <c r="CU17" s="589"/>
      <c r="CV17" s="589"/>
      <c r="CW17" s="589"/>
      <c r="CX17" s="589"/>
      <c r="CY17" s="590"/>
      <c r="CZ17" s="641">
        <v>12.1</v>
      </c>
      <c r="DA17" s="641"/>
      <c r="DB17" s="641"/>
      <c r="DC17" s="641"/>
      <c r="DD17" s="594" t="s">
        <v>108</v>
      </c>
      <c r="DE17" s="589"/>
      <c r="DF17" s="589"/>
      <c r="DG17" s="589"/>
      <c r="DH17" s="589"/>
      <c r="DI17" s="589"/>
      <c r="DJ17" s="589"/>
      <c r="DK17" s="589"/>
      <c r="DL17" s="589"/>
      <c r="DM17" s="589"/>
      <c r="DN17" s="589"/>
      <c r="DO17" s="589"/>
      <c r="DP17" s="590"/>
      <c r="DQ17" s="594">
        <v>4705530</v>
      </c>
      <c r="DR17" s="589"/>
      <c r="DS17" s="589"/>
      <c r="DT17" s="589"/>
      <c r="DU17" s="589"/>
      <c r="DV17" s="589"/>
      <c r="DW17" s="589"/>
      <c r="DX17" s="589"/>
      <c r="DY17" s="589"/>
      <c r="DZ17" s="589"/>
      <c r="EA17" s="589"/>
      <c r="EB17" s="589"/>
      <c r="EC17" s="624"/>
    </row>
    <row r="18" spans="2:133" ht="11.25" customHeight="1" x14ac:dyDescent="0.15">
      <c r="B18" s="585" t="s">
        <v>242</v>
      </c>
      <c r="C18" s="586"/>
      <c r="D18" s="586"/>
      <c r="E18" s="586"/>
      <c r="F18" s="586"/>
      <c r="G18" s="586"/>
      <c r="H18" s="586"/>
      <c r="I18" s="586"/>
      <c r="J18" s="586"/>
      <c r="K18" s="586"/>
      <c r="L18" s="586"/>
      <c r="M18" s="586"/>
      <c r="N18" s="586"/>
      <c r="O18" s="586"/>
      <c r="P18" s="586"/>
      <c r="Q18" s="587"/>
      <c r="R18" s="588">
        <v>236834</v>
      </c>
      <c r="S18" s="589"/>
      <c r="T18" s="589"/>
      <c r="U18" s="589"/>
      <c r="V18" s="589"/>
      <c r="W18" s="589"/>
      <c r="X18" s="589"/>
      <c r="Y18" s="590"/>
      <c r="Z18" s="641">
        <v>0.6</v>
      </c>
      <c r="AA18" s="641"/>
      <c r="AB18" s="641"/>
      <c r="AC18" s="641"/>
      <c r="AD18" s="642" t="s">
        <v>108</v>
      </c>
      <c r="AE18" s="642"/>
      <c r="AF18" s="642"/>
      <c r="AG18" s="642"/>
      <c r="AH18" s="642"/>
      <c r="AI18" s="642"/>
      <c r="AJ18" s="642"/>
      <c r="AK18" s="642"/>
      <c r="AL18" s="611" t="s">
        <v>108</v>
      </c>
      <c r="AM18" s="643"/>
      <c r="AN18" s="643"/>
      <c r="AO18" s="644"/>
      <c r="AP18" s="585" t="s">
        <v>243</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244</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x14ac:dyDescent="0.15">
      <c r="B19" s="585" t="s">
        <v>245</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246</v>
      </c>
      <c r="AQ19" s="586"/>
      <c r="AR19" s="586"/>
      <c r="AS19" s="586"/>
      <c r="AT19" s="586"/>
      <c r="AU19" s="586"/>
      <c r="AV19" s="586"/>
      <c r="AW19" s="586"/>
      <c r="AX19" s="586"/>
      <c r="AY19" s="586"/>
      <c r="AZ19" s="586"/>
      <c r="BA19" s="586"/>
      <c r="BB19" s="586"/>
      <c r="BC19" s="586"/>
      <c r="BD19" s="586"/>
      <c r="BE19" s="586"/>
      <c r="BF19" s="587"/>
      <c r="BG19" s="588">
        <v>1043921</v>
      </c>
      <c r="BH19" s="589"/>
      <c r="BI19" s="589"/>
      <c r="BJ19" s="589"/>
      <c r="BK19" s="589"/>
      <c r="BL19" s="589"/>
      <c r="BM19" s="589"/>
      <c r="BN19" s="590"/>
      <c r="BO19" s="641">
        <v>8.4</v>
      </c>
      <c r="BP19" s="641"/>
      <c r="BQ19" s="641"/>
      <c r="BR19" s="641"/>
      <c r="BS19" s="594" t="s">
        <v>108</v>
      </c>
      <c r="BT19" s="589"/>
      <c r="BU19" s="589"/>
      <c r="BV19" s="589"/>
      <c r="BW19" s="589"/>
      <c r="BX19" s="589"/>
      <c r="BY19" s="589"/>
      <c r="BZ19" s="589"/>
      <c r="CA19" s="589"/>
      <c r="CB19" s="624"/>
      <c r="CD19" s="625" t="s">
        <v>247</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x14ac:dyDescent="0.15">
      <c r="B20" s="585" t="s">
        <v>248</v>
      </c>
      <c r="C20" s="586"/>
      <c r="D20" s="586"/>
      <c r="E20" s="586"/>
      <c r="F20" s="586"/>
      <c r="G20" s="586"/>
      <c r="H20" s="586"/>
      <c r="I20" s="586"/>
      <c r="J20" s="586"/>
      <c r="K20" s="586"/>
      <c r="L20" s="586"/>
      <c r="M20" s="586"/>
      <c r="N20" s="586"/>
      <c r="O20" s="586"/>
      <c r="P20" s="586"/>
      <c r="Q20" s="587"/>
      <c r="R20" s="588">
        <v>23835683</v>
      </c>
      <c r="S20" s="589"/>
      <c r="T20" s="589"/>
      <c r="U20" s="589"/>
      <c r="V20" s="589"/>
      <c r="W20" s="589"/>
      <c r="X20" s="589"/>
      <c r="Y20" s="590"/>
      <c r="Z20" s="641">
        <v>59.9</v>
      </c>
      <c r="AA20" s="641"/>
      <c r="AB20" s="641"/>
      <c r="AC20" s="641"/>
      <c r="AD20" s="642">
        <v>22583570</v>
      </c>
      <c r="AE20" s="642"/>
      <c r="AF20" s="642"/>
      <c r="AG20" s="642"/>
      <c r="AH20" s="642"/>
      <c r="AI20" s="642"/>
      <c r="AJ20" s="642"/>
      <c r="AK20" s="642"/>
      <c r="AL20" s="611">
        <v>99</v>
      </c>
      <c r="AM20" s="643"/>
      <c r="AN20" s="643"/>
      <c r="AO20" s="644"/>
      <c r="AP20" s="585" t="s">
        <v>249</v>
      </c>
      <c r="AQ20" s="586"/>
      <c r="AR20" s="586"/>
      <c r="AS20" s="586"/>
      <c r="AT20" s="586"/>
      <c r="AU20" s="586"/>
      <c r="AV20" s="586"/>
      <c r="AW20" s="586"/>
      <c r="AX20" s="586"/>
      <c r="AY20" s="586"/>
      <c r="AZ20" s="586"/>
      <c r="BA20" s="586"/>
      <c r="BB20" s="586"/>
      <c r="BC20" s="586"/>
      <c r="BD20" s="586"/>
      <c r="BE20" s="586"/>
      <c r="BF20" s="587"/>
      <c r="BG20" s="588">
        <v>1043921</v>
      </c>
      <c r="BH20" s="589"/>
      <c r="BI20" s="589"/>
      <c r="BJ20" s="589"/>
      <c r="BK20" s="589"/>
      <c r="BL20" s="589"/>
      <c r="BM20" s="589"/>
      <c r="BN20" s="590"/>
      <c r="BO20" s="641">
        <v>8.4</v>
      </c>
      <c r="BP20" s="641"/>
      <c r="BQ20" s="641"/>
      <c r="BR20" s="641"/>
      <c r="BS20" s="594" t="s">
        <v>108</v>
      </c>
      <c r="BT20" s="589"/>
      <c r="BU20" s="589"/>
      <c r="BV20" s="589"/>
      <c r="BW20" s="589"/>
      <c r="BX20" s="589"/>
      <c r="BY20" s="589"/>
      <c r="BZ20" s="589"/>
      <c r="CA20" s="589"/>
      <c r="CB20" s="624"/>
      <c r="CD20" s="625" t="s">
        <v>250</v>
      </c>
      <c r="CE20" s="622"/>
      <c r="CF20" s="622"/>
      <c r="CG20" s="622"/>
      <c r="CH20" s="622"/>
      <c r="CI20" s="622"/>
      <c r="CJ20" s="622"/>
      <c r="CK20" s="622"/>
      <c r="CL20" s="622"/>
      <c r="CM20" s="622"/>
      <c r="CN20" s="622"/>
      <c r="CO20" s="622"/>
      <c r="CP20" s="622"/>
      <c r="CQ20" s="623"/>
      <c r="CR20" s="588">
        <v>39164212</v>
      </c>
      <c r="CS20" s="589"/>
      <c r="CT20" s="589"/>
      <c r="CU20" s="589"/>
      <c r="CV20" s="589"/>
      <c r="CW20" s="589"/>
      <c r="CX20" s="589"/>
      <c r="CY20" s="590"/>
      <c r="CZ20" s="641">
        <v>100</v>
      </c>
      <c r="DA20" s="641"/>
      <c r="DB20" s="641"/>
      <c r="DC20" s="641"/>
      <c r="DD20" s="594">
        <v>2428214</v>
      </c>
      <c r="DE20" s="589"/>
      <c r="DF20" s="589"/>
      <c r="DG20" s="589"/>
      <c r="DH20" s="589"/>
      <c r="DI20" s="589"/>
      <c r="DJ20" s="589"/>
      <c r="DK20" s="589"/>
      <c r="DL20" s="589"/>
      <c r="DM20" s="589"/>
      <c r="DN20" s="589"/>
      <c r="DO20" s="589"/>
      <c r="DP20" s="590"/>
      <c r="DQ20" s="594">
        <v>26162415</v>
      </c>
      <c r="DR20" s="589"/>
      <c r="DS20" s="589"/>
      <c r="DT20" s="589"/>
      <c r="DU20" s="589"/>
      <c r="DV20" s="589"/>
      <c r="DW20" s="589"/>
      <c r="DX20" s="589"/>
      <c r="DY20" s="589"/>
      <c r="DZ20" s="589"/>
      <c r="EA20" s="589"/>
      <c r="EB20" s="589"/>
      <c r="EC20" s="624"/>
    </row>
    <row r="21" spans="2:133" ht="11.25" customHeight="1" x14ac:dyDescent="0.15">
      <c r="B21" s="585" t="s">
        <v>251</v>
      </c>
      <c r="C21" s="586"/>
      <c r="D21" s="586"/>
      <c r="E21" s="586"/>
      <c r="F21" s="586"/>
      <c r="G21" s="586"/>
      <c r="H21" s="586"/>
      <c r="I21" s="586"/>
      <c r="J21" s="586"/>
      <c r="K21" s="586"/>
      <c r="L21" s="586"/>
      <c r="M21" s="586"/>
      <c r="N21" s="586"/>
      <c r="O21" s="586"/>
      <c r="P21" s="586"/>
      <c r="Q21" s="587"/>
      <c r="R21" s="588">
        <v>19436</v>
      </c>
      <c r="S21" s="589"/>
      <c r="T21" s="589"/>
      <c r="U21" s="589"/>
      <c r="V21" s="589"/>
      <c r="W21" s="589"/>
      <c r="X21" s="589"/>
      <c r="Y21" s="590"/>
      <c r="Z21" s="641">
        <v>0</v>
      </c>
      <c r="AA21" s="641"/>
      <c r="AB21" s="641"/>
      <c r="AC21" s="641"/>
      <c r="AD21" s="642">
        <v>19436</v>
      </c>
      <c r="AE21" s="642"/>
      <c r="AF21" s="642"/>
      <c r="AG21" s="642"/>
      <c r="AH21" s="642"/>
      <c r="AI21" s="642"/>
      <c r="AJ21" s="642"/>
      <c r="AK21" s="642"/>
      <c r="AL21" s="611">
        <v>0.1</v>
      </c>
      <c r="AM21" s="643"/>
      <c r="AN21" s="643"/>
      <c r="AO21" s="644"/>
      <c r="AP21" s="679" t="s">
        <v>252</v>
      </c>
      <c r="AQ21" s="689"/>
      <c r="AR21" s="689"/>
      <c r="AS21" s="689"/>
      <c r="AT21" s="689"/>
      <c r="AU21" s="689"/>
      <c r="AV21" s="689"/>
      <c r="AW21" s="689"/>
      <c r="AX21" s="689"/>
      <c r="AY21" s="689"/>
      <c r="AZ21" s="689"/>
      <c r="BA21" s="689"/>
      <c r="BB21" s="689"/>
      <c r="BC21" s="689"/>
      <c r="BD21" s="689"/>
      <c r="BE21" s="689"/>
      <c r="BF21" s="681"/>
      <c r="BG21" s="588">
        <v>28643</v>
      </c>
      <c r="BH21" s="589"/>
      <c r="BI21" s="589"/>
      <c r="BJ21" s="589"/>
      <c r="BK21" s="589"/>
      <c r="BL21" s="589"/>
      <c r="BM21" s="589"/>
      <c r="BN21" s="590"/>
      <c r="BO21" s="641">
        <v>0.2</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253</v>
      </c>
      <c r="C22" s="586"/>
      <c r="D22" s="586"/>
      <c r="E22" s="586"/>
      <c r="F22" s="586"/>
      <c r="G22" s="586"/>
      <c r="H22" s="586"/>
      <c r="I22" s="586"/>
      <c r="J22" s="586"/>
      <c r="K22" s="586"/>
      <c r="L22" s="586"/>
      <c r="M22" s="586"/>
      <c r="N22" s="586"/>
      <c r="O22" s="586"/>
      <c r="P22" s="586"/>
      <c r="Q22" s="587"/>
      <c r="R22" s="588">
        <v>327881</v>
      </c>
      <c r="S22" s="589"/>
      <c r="T22" s="589"/>
      <c r="U22" s="589"/>
      <c r="V22" s="589"/>
      <c r="W22" s="589"/>
      <c r="X22" s="589"/>
      <c r="Y22" s="590"/>
      <c r="Z22" s="641">
        <v>0.8</v>
      </c>
      <c r="AA22" s="641"/>
      <c r="AB22" s="641"/>
      <c r="AC22" s="641"/>
      <c r="AD22" s="642" t="s">
        <v>108</v>
      </c>
      <c r="AE22" s="642"/>
      <c r="AF22" s="642"/>
      <c r="AG22" s="642"/>
      <c r="AH22" s="642"/>
      <c r="AI22" s="642"/>
      <c r="AJ22" s="642"/>
      <c r="AK22" s="642"/>
      <c r="AL22" s="611" t="s">
        <v>108</v>
      </c>
      <c r="AM22" s="643"/>
      <c r="AN22" s="643"/>
      <c r="AO22" s="644"/>
      <c r="AP22" s="679" t="s">
        <v>254</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256</v>
      </c>
      <c r="C23" s="586"/>
      <c r="D23" s="586"/>
      <c r="E23" s="586"/>
      <c r="F23" s="586"/>
      <c r="G23" s="586"/>
      <c r="H23" s="586"/>
      <c r="I23" s="586"/>
      <c r="J23" s="586"/>
      <c r="K23" s="586"/>
      <c r="L23" s="586"/>
      <c r="M23" s="586"/>
      <c r="N23" s="586"/>
      <c r="O23" s="586"/>
      <c r="P23" s="586"/>
      <c r="Q23" s="587"/>
      <c r="R23" s="588">
        <v>519644</v>
      </c>
      <c r="S23" s="589"/>
      <c r="T23" s="589"/>
      <c r="U23" s="589"/>
      <c r="V23" s="589"/>
      <c r="W23" s="589"/>
      <c r="X23" s="589"/>
      <c r="Y23" s="590"/>
      <c r="Z23" s="641">
        <v>1.3</v>
      </c>
      <c r="AA23" s="641"/>
      <c r="AB23" s="641"/>
      <c r="AC23" s="641"/>
      <c r="AD23" s="642">
        <v>197877</v>
      </c>
      <c r="AE23" s="642"/>
      <c r="AF23" s="642"/>
      <c r="AG23" s="642"/>
      <c r="AH23" s="642"/>
      <c r="AI23" s="642"/>
      <c r="AJ23" s="642"/>
      <c r="AK23" s="642"/>
      <c r="AL23" s="611">
        <v>0.9</v>
      </c>
      <c r="AM23" s="643"/>
      <c r="AN23" s="643"/>
      <c r="AO23" s="644"/>
      <c r="AP23" s="679" t="s">
        <v>257</v>
      </c>
      <c r="AQ23" s="689"/>
      <c r="AR23" s="689"/>
      <c r="AS23" s="689"/>
      <c r="AT23" s="689"/>
      <c r="AU23" s="689"/>
      <c r="AV23" s="689"/>
      <c r="AW23" s="689"/>
      <c r="AX23" s="689"/>
      <c r="AY23" s="689"/>
      <c r="AZ23" s="689"/>
      <c r="BA23" s="689"/>
      <c r="BB23" s="689"/>
      <c r="BC23" s="689"/>
      <c r="BD23" s="689"/>
      <c r="BE23" s="689"/>
      <c r="BF23" s="681"/>
      <c r="BG23" s="588">
        <v>1015278</v>
      </c>
      <c r="BH23" s="589"/>
      <c r="BI23" s="589"/>
      <c r="BJ23" s="589"/>
      <c r="BK23" s="589"/>
      <c r="BL23" s="589"/>
      <c r="BM23" s="589"/>
      <c r="BN23" s="590"/>
      <c r="BO23" s="641">
        <v>8.1999999999999993</v>
      </c>
      <c r="BP23" s="641"/>
      <c r="BQ23" s="641"/>
      <c r="BR23" s="641"/>
      <c r="BS23" s="594" t="s">
        <v>108</v>
      </c>
      <c r="BT23" s="589"/>
      <c r="BU23" s="589"/>
      <c r="BV23" s="589"/>
      <c r="BW23" s="589"/>
      <c r="BX23" s="589"/>
      <c r="BY23" s="589"/>
      <c r="BZ23" s="589"/>
      <c r="CA23" s="589"/>
      <c r="CB23" s="624"/>
      <c r="CD23" s="693" t="s">
        <v>197</v>
      </c>
      <c r="CE23" s="694"/>
      <c r="CF23" s="694"/>
      <c r="CG23" s="694"/>
      <c r="CH23" s="694"/>
      <c r="CI23" s="694"/>
      <c r="CJ23" s="694"/>
      <c r="CK23" s="694"/>
      <c r="CL23" s="694"/>
      <c r="CM23" s="694"/>
      <c r="CN23" s="694"/>
      <c r="CO23" s="694"/>
      <c r="CP23" s="694"/>
      <c r="CQ23" s="695"/>
      <c r="CR23" s="693" t="s">
        <v>258</v>
      </c>
      <c r="CS23" s="694"/>
      <c r="CT23" s="694"/>
      <c r="CU23" s="694"/>
      <c r="CV23" s="694"/>
      <c r="CW23" s="694"/>
      <c r="CX23" s="694"/>
      <c r="CY23" s="695"/>
      <c r="CZ23" s="693" t="s">
        <v>259</v>
      </c>
      <c r="DA23" s="694"/>
      <c r="DB23" s="694"/>
      <c r="DC23" s="695"/>
      <c r="DD23" s="693" t="s">
        <v>260</v>
      </c>
      <c r="DE23" s="694"/>
      <c r="DF23" s="694"/>
      <c r="DG23" s="694"/>
      <c r="DH23" s="694"/>
      <c r="DI23" s="694"/>
      <c r="DJ23" s="694"/>
      <c r="DK23" s="695"/>
      <c r="DL23" s="696" t="s">
        <v>261</v>
      </c>
      <c r="DM23" s="697"/>
      <c r="DN23" s="697"/>
      <c r="DO23" s="697"/>
      <c r="DP23" s="697"/>
      <c r="DQ23" s="697"/>
      <c r="DR23" s="697"/>
      <c r="DS23" s="697"/>
      <c r="DT23" s="697"/>
      <c r="DU23" s="697"/>
      <c r="DV23" s="698"/>
      <c r="DW23" s="693" t="s">
        <v>262</v>
      </c>
      <c r="DX23" s="694"/>
      <c r="DY23" s="694"/>
      <c r="DZ23" s="694"/>
      <c r="EA23" s="694"/>
      <c r="EB23" s="694"/>
      <c r="EC23" s="695"/>
    </row>
    <row r="24" spans="2:133" ht="11.25" customHeight="1" x14ac:dyDescent="0.15">
      <c r="B24" s="585" t="s">
        <v>263</v>
      </c>
      <c r="C24" s="586"/>
      <c r="D24" s="586"/>
      <c r="E24" s="586"/>
      <c r="F24" s="586"/>
      <c r="G24" s="586"/>
      <c r="H24" s="586"/>
      <c r="I24" s="586"/>
      <c r="J24" s="586"/>
      <c r="K24" s="586"/>
      <c r="L24" s="586"/>
      <c r="M24" s="586"/>
      <c r="N24" s="586"/>
      <c r="O24" s="586"/>
      <c r="P24" s="586"/>
      <c r="Q24" s="587"/>
      <c r="R24" s="588">
        <v>53921</v>
      </c>
      <c r="S24" s="589"/>
      <c r="T24" s="589"/>
      <c r="U24" s="589"/>
      <c r="V24" s="589"/>
      <c r="W24" s="589"/>
      <c r="X24" s="589"/>
      <c r="Y24" s="590"/>
      <c r="Z24" s="641">
        <v>0.1</v>
      </c>
      <c r="AA24" s="641"/>
      <c r="AB24" s="641"/>
      <c r="AC24" s="641"/>
      <c r="AD24" s="642" t="s">
        <v>108</v>
      </c>
      <c r="AE24" s="642"/>
      <c r="AF24" s="642"/>
      <c r="AG24" s="642"/>
      <c r="AH24" s="642"/>
      <c r="AI24" s="642"/>
      <c r="AJ24" s="642"/>
      <c r="AK24" s="642"/>
      <c r="AL24" s="611" t="s">
        <v>108</v>
      </c>
      <c r="AM24" s="643"/>
      <c r="AN24" s="643"/>
      <c r="AO24" s="644"/>
      <c r="AP24" s="679" t="s">
        <v>264</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265</v>
      </c>
      <c r="CE24" s="646"/>
      <c r="CF24" s="646"/>
      <c r="CG24" s="646"/>
      <c r="CH24" s="646"/>
      <c r="CI24" s="646"/>
      <c r="CJ24" s="646"/>
      <c r="CK24" s="646"/>
      <c r="CL24" s="646"/>
      <c r="CM24" s="646"/>
      <c r="CN24" s="646"/>
      <c r="CO24" s="646"/>
      <c r="CP24" s="646"/>
      <c r="CQ24" s="647"/>
      <c r="CR24" s="638">
        <v>22578994</v>
      </c>
      <c r="CS24" s="639"/>
      <c r="CT24" s="639"/>
      <c r="CU24" s="639"/>
      <c r="CV24" s="639"/>
      <c r="CW24" s="639"/>
      <c r="CX24" s="639"/>
      <c r="CY24" s="686"/>
      <c r="CZ24" s="690">
        <v>57.7</v>
      </c>
      <c r="DA24" s="691"/>
      <c r="DB24" s="691"/>
      <c r="DC24" s="692"/>
      <c r="DD24" s="685">
        <v>13406882</v>
      </c>
      <c r="DE24" s="639"/>
      <c r="DF24" s="639"/>
      <c r="DG24" s="639"/>
      <c r="DH24" s="639"/>
      <c r="DI24" s="639"/>
      <c r="DJ24" s="639"/>
      <c r="DK24" s="686"/>
      <c r="DL24" s="685">
        <v>13203065</v>
      </c>
      <c r="DM24" s="639"/>
      <c r="DN24" s="639"/>
      <c r="DO24" s="639"/>
      <c r="DP24" s="639"/>
      <c r="DQ24" s="639"/>
      <c r="DR24" s="639"/>
      <c r="DS24" s="639"/>
      <c r="DT24" s="639"/>
      <c r="DU24" s="639"/>
      <c r="DV24" s="686"/>
      <c r="DW24" s="687">
        <v>53.6</v>
      </c>
      <c r="DX24" s="656"/>
      <c r="DY24" s="656"/>
      <c r="DZ24" s="656"/>
      <c r="EA24" s="656"/>
      <c r="EB24" s="656"/>
      <c r="EC24" s="688"/>
    </row>
    <row r="25" spans="2:133" ht="11.25" customHeight="1" x14ac:dyDescent="0.15">
      <c r="B25" s="585" t="s">
        <v>266</v>
      </c>
      <c r="C25" s="586"/>
      <c r="D25" s="586"/>
      <c r="E25" s="586"/>
      <c r="F25" s="586"/>
      <c r="G25" s="586"/>
      <c r="H25" s="586"/>
      <c r="I25" s="586"/>
      <c r="J25" s="586"/>
      <c r="K25" s="586"/>
      <c r="L25" s="586"/>
      <c r="M25" s="586"/>
      <c r="N25" s="586"/>
      <c r="O25" s="586"/>
      <c r="P25" s="586"/>
      <c r="Q25" s="587"/>
      <c r="R25" s="588">
        <v>8010322</v>
      </c>
      <c r="S25" s="589"/>
      <c r="T25" s="589"/>
      <c r="U25" s="589"/>
      <c r="V25" s="589"/>
      <c r="W25" s="589"/>
      <c r="X25" s="589"/>
      <c r="Y25" s="590"/>
      <c r="Z25" s="641">
        <v>20.100000000000001</v>
      </c>
      <c r="AA25" s="641"/>
      <c r="AB25" s="641"/>
      <c r="AC25" s="641"/>
      <c r="AD25" s="642" t="s">
        <v>108</v>
      </c>
      <c r="AE25" s="642"/>
      <c r="AF25" s="642"/>
      <c r="AG25" s="642"/>
      <c r="AH25" s="642"/>
      <c r="AI25" s="642"/>
      <c r="AJ25" s="642"/>
      <c r="AK25" s="642"/>
      <c r="AL25" s="611" t="s">
        <v>108</v>
      </c>
      <c r="AM25" s="643"/>
      <c r="AN25" s="643"/>
      <c r="AO25" s="644"/>
      <c r="AP25" s="679" t="s">
        <v>267</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268</v>
      </c>
      <c r="CE25" s="622"/>
      <c r="CF25" s="622"/>
      <c r="CG25" s="622"/>
      <c r="CH25" s="622"/>
      <c r="CI25" s="622"/>
      <c r="CJ25" s="622"/>
      <c r="CK25" s="622"/>
      <c r="CL25" s="622"/>
      <c r="CM25" s="622"/>
      <c r="CN25" s="622"/>
      <c r="CO25" s="622"/>
      <c r="CP25" s="622"/>
      <c r="CQ25" s="623"/>
      <c r="CR25" s="588">
        <v>4840351</v>
      </c>
      <c r="CS25" s="607"/>
      <c r="CT25" s="607"/>
      <c r="CU25" s="607"/>
      <c r="CV25" s="607"/>
      <c r="CW25" s="607"/>
      <c r="CX25" s="607"/>
      <c r="CY25" s="608"/>
      <c r="CZ25" s="591">
        <v>12.4</v>
      </c>
      <c r="DA25" s="609"/>
      <c r="DB25" s="609"/>
      <c r="DC25" s="610"/>
      <c r="DD25" s="594">
        <v>4429005</v>
      </c>
      <c r="DE25" s="607"/>
      <c r="DF25" s="607"/>
      <c r="DG25" s="607"/>
      <c r="DH25" s="607"/>
      <c r="DI25" s="607"/>
      <c r="DJ25" s="607"/>
      <c r="DK25" s="608"/>
      <c r="DL25" s="594">
        <v>4426617</v>
      </c>
      <c r="DM25" s="607"/>
      <c r="DN25" s="607"/>
      <c r="DO25" s="607"/>
      <c r="DP25" s="607"/>
      <c r="DQ25" s="607"/>
      <c r="DR25" s="607"/>
      <c r="DS25" s="607"/>
      <c r="DT25" s="607"/>
      <c r="DU25" s="607"/>
      <c r="DV25" s="608"/>
      <c r="DW25" s="611">
        <v>18</v>
      </c>
      <c r="DX25" s="612"/>
      <c r="DY25" s="612"/>
      <c r="DZ25" s="612"/>
      <c r="EA25" s="612"/>
      <c r="EB25" s="612"/>
      <c r="EC25" s="613"/>
    </row>
    <row r="26" spans="2:133" ht="11.25" customHeight="1" x14ac:dyDescent="0.15">
      <c r="B26" s="682" t="s">
        <v>269</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270</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271</v>
      </c>
      <c r="CE26" s="622"/>
      <c r="CF26" s="622"/>
      <c r="CG26" s="622"/>
      <c r="CH26" s="622"/>
      <c r="CI26" s="622"/>
      <c r="CJ26" s="622"/>
      <c r="CK26" s="622"/>
      <c r="CL26" s="622"/>
      <c r="CM26" s="622"/>
      <c r="CN26" s="622"/>
      <c r="CO26" s="622"/>
      <c r="CP26" s="622"/>
      <c r="CQ26" s="623"/>
      <c r="CR26" s="588">
        <v>3350444</v>
      </c>
      <c r="CS26" s="589"/>
      <c r="CT26" s="589"/>
      <c r="CU26" s="589"/>
      <c r="CV26" s="589"/>
      <c r="CW26" s="589"/>
      <c r="CX26" s="589"/>
      <c r="CY26" s="590"/>
      <c r="CZ26" s="591">
        <v>8.6</v>
      </c>
      <c r="DA26" s="609"/>
      <c r="DB26" s="609"/>
      <c r="DC26" s="610"/>
      <c r="DD26" s="594">
        <v>3013226</v>
      </c>
      <c r="DE26" s="589"/>
      <c r="DF26" s="589"/>
      <c r="DG26" s="589"/>
      <c r="DH26" s="589"/>
      <c r="DI26" s="589"/>
      <c r="DJ26" s="589"/>
      <c r="DK26" s="590"/>
      <c r="DL26" s="594" t="s">
        <v>272</v>
      </c>
      <c r="DM26" s="589"/>
      <c r="DN26" s="589"/>
      <c r="DO26" s="589"/>
      <c r="DP26" s="589"/>
      <c r="DQ26" s="589"/>
      <c r="DR26" s="589"/>
      <c r="DS26" s="589"/>
      <c r="DT26" s="589"/>
      <c r="DU26" s="589"/>
      <c r="DV26" s="590"/>
      <c r="DW26" s="611" t="s">
        <v>272</v>
      </c>
      <c r="DX26" s="612"/>
      <c r="DY26" s="612"/>
      <c r="DZ26" s="612"/>
      <c r="EA26" s="612"/>
      <c r="EB26" s="612"/>
      <c r="EC26" s="613"/>
    </row>
    <row r="27" spans="2:133" ht="11.25" customHeight="1" x14ac:dyDescent="0.15">
      <c r="B27" s="585" t="s">
        <v>273</v>
      </c>
      <c r="C27" s="586"/>
      <c r="D27" s="586"/>
      <c r="E27" s="586"/>
      <c r="F27" s="586"/>
      <c r="G27" s="586"/>
      <c r="H27" s="586"/>
      <c r="I27" s="586"/>
      <c r="J27" s="586"/>
      <c r="K27" s="586"/>
      <c r="L27" s="586"/>
      <c r="M27" s="586"/>
      <c r="N27" s="586"/>
      <c r="O27" s="586"/>
      <c r="P27" s="586"/>
      <c r="Q27" s="587"/>
      <c r="R27" s="588">
        <v>2607124</v>
      </c>
      <c r="S27" s="589"/>
      <c r="T27" s="589"/>
      <c r="U27" s="589"/>
      <c r="V27" s="589"/>
      <c r="W27" s="589"/>
      <c r="X27" s="589"/>
      <c r="Y27" s="590"/>
      <c r="Z27" s="641">
        <v>6.5</v>
      </c>
      <c r="AA27" s="641"/>
      <c r="AB27" s="641"/>
      <c r="AC27" s="641"/>
      <c r="AD27" s="642" t="s">
        <v>108</v>
      </c>
      <c r="AE27" s="642"/>
      <c r="AF27" s="642"/>
      <c r="AG27" s="642"/>
      <c r="AH27" s="642"/>
      <c r="AI27" s="642"/>
      <c r="AJ27" s="642"/>
      <c r="AK27" s="642"/>
      <c r="AL27" s="611" t="s">
        <v>108</v>
      </c>
      <c r="AM27" s="643"/>
      <c r="AN27" s="643"/>
      <c r="AO27" s="644"/>
      <c r="AP27" s="585" t="s">
        <v>274</v>
      </c>
      <c r="AQ27" s="586"/>
      <c r="AR27" s="586"/>
      <c r="AS27" s="586"/>
      <c r="AT27" s="586"/>
      <c r="AU27" s="586"/>
      <c r="AV27" s="586"/>
      <c r="AW27" s="586"/>
      <c r="AX27" s="586"/>
      <c r="AY27" s="586"/>
      <c r="AZ27" s="586"/>
      <c r="BA27" s="586"/>
      <c r="BB27" s="586"/>
      <c r="BC27" s="586"/>
      <c r="BD27" s="586"/>
      <c r="BE27" s="586"/>
      <c r="BF27" s="587"/>
      <c r="BG27" s="588">
        <v>12434045</v>
      </c>
      <c r="BH27" s="589"/>
      <c r="BI27" s="589"/>
      <c r="BJ27" s="589"/>
      <c r="BK27" s="589"/>
      <c r="BL27" s="589"/>
      <c r="BM27" s="589"/>
      <c r="BN27" s="590"/>
      <c r="BO27" s="641">
        <v>100</v>
      </c>
      <c r="BP27" s="641"/>
      <c r="BQ27" s="641"/>
      <c r="BR27" s="641"/>
      <c r="BS27" s="594">
        <v>71414</v>
      </c>
      <c r="BT27" s="589"/>
      <c r="BU27" s="589"/>
      <c r="BV27" s="589"/>
      <c r="BW27" s="589"/>
      <c r="BX27" s="589"/>
      <c r="BY27" s="589"/>
      <c r="BZ27" s="589"/>
      <c r="CA27" s="589"/>
      <c r="CB27" s="624"/>
      <c r="CD27" s="625" t="s">
        <v>275</v>
      </c>
      <c r="CE27" s="622"/>
      <c r="CF27" s="622"/>
      <c r="CG27" s="622"/>
      <c r="CH27" s="622"/>
      <c r="CI27" s="622"/>
      <c r="CJ27" s="622"/>
      <c r="CK27" s="622"/>
      <c r="CL27" s="622"/>
      <c r="CM27" s="622"/>
      <c r="CN27" s="622"/>
      <c r="CO27" s="622"/>
      <c r="CP27" s="622"/>
      <c r="CQ27" s="623"/>
      <c r="CR27" s="588">
        <v>13011092</v>
      </c>
      <c r="CS27" s="607"/>
      <c r="CT27" s="607"/>
      <c r="CU27" s="607"/>
      <c r="CV27" s="607"/>
      <c r="CW27" s="607"/>
      <c r="CX27" s="607"/>
      <c r="CY27" s="608"/>
      <c r="CZ27" s="591">
        <v>33.200000000000003</v>
      </c>
      <c r="DA27" s="609"/>
      <c r="DB27" s="609"/>
      <c r="DC27" s="610"/>
      <c r="DD27" s="594">
        <v>4272347</v>
      </c>
      <c r="DE27" s="607"/>
      <c r="DF27" s="607"/>
      <c r="DG27" s="607"/>
      <c r="DH27" s="607"/>
      <c r="DI27" s="607"/>
      <c r="DJ27" s="607"/>
      <c r="DK27" s="608"/>
      <c r="DL27" s="594">
        <v>4271633</v>
      </c>
      <c r="DM27" s="607"/>
      <c r="DN27" s="607"/>
      <c r="DO27" s="607"/>
      <c r="DP27" s="607"/>
      <c r="DQ27" s="607"/>
      <c r="DR27" s="607"/>
      <c r="DS27" s="607"/>
      <c r="DT27" s="607"/>
      <c r="DU27" s="607"/>
      <c r="DV27" s="608"/>
      <c r="DW27" s="611">
        <v>17.3</v>
      </c>
      <c r="DX27" s="612"/>
      <c r="DY27" s="612"/>
      <c r="DZ27" s="612"/>
      <c r="EA27" s="612"/>
      <c r="EB27" s="612"/>
      <c r="EC27" s="613"/>
    </row>
    <row r="28" spans="2:133" ht="11.25" customHeight="1" x14ac:dyDescent="0.15">
      <c r="B28" s="585" t="s">
        <v>276</v>
      </c>
      <c r="C28" s="586"/>
      <c r="D28" s="586"/>
      <c r="E28" s="586"/>
      <c r="F28" s="586"/>
      <c r="G28" s="586"/>
      <c r="H28" s="586"/>
      <c r="I28" s="586"/>
      <c r="J28" s="586"/>
      <c r="K28" s="586"/>
      <c r="L28" s="586"/>
      <c r="M28" s="586"/>
      <c r="N28" s="586"/>
      <c r="O28" s="586"/>
      <c r="P28" s="586"/>
      <c r="Q28" s="587"/>
      <c r="R28" s="588">
        <v>140415</v>
      </c>
      <c r="S28" s="589"/>
      <c r="T28" s="589"/>
      <c r="U28" s="589"/>
      <c r="V28" s="589"/>
      <c r="W28" s="589"/>
      <c r="X28" s="589"/>
      <c r="Y28" s="590"/>
      <c r="Z28" s="641">
        <v>0.4</v>
      </c>
      <c r="AA28" s="641"/>
      <c r="AB28" s="641"/>
      <c r="AC28" s="641"/>
      <c r="AD28" s="642">
        <v>15755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277</v>
      </c>
      <c r="CE28" s="622"/>
      <c r="CF28" s="622"/>
      <c r="CG28" s="622"/>
      <c r="CH28" s="622"/>
      <c r="CI28" s="622"/>
      <c r="CJ28" s="622"/>
      <c r="CK28" s="622"/>
      <c r="CL28" s="622"/>
      <c r="CM28" s="622"/>
      <c r="CN28" s="622"/>
      <c r="CO28" s="622"/>
      <c r="CP28" s="622"/>
      <c r="CQ28" s="623"/>
      <c r="CR28" s="588">
        <v>4727551</v>
      </c>
      <c r="CS28" s="589"/>
      <c r="CT28" s="589"/>
      <c r="CU28" s="589"/>
      <c r="CV28" s="589"/>
      <c r="CW28" s="589"/>
      <c r="CX28" s="589"/>
      <c r="CY28" s="590"/>
      <c r="CZ28" s="591">
        <v>12.1</v>
      </c>
      <c r="DA28" s="609"/>
      <c r="DB28" s="609"/>
      <c r="DC28" s="610"/>
      <c r="DD28" s="594">
        <v>4705530</v>
      </c>
      <c r="DE28" s="589"/>
      <c r="DF28" s="589"/>
      <c r="DG28" s="589"/>
      <c r="DH28" s="589"/>
      <c r="DI28" s="589"/>
      <c r="DJ28" s="589"/>
      <c r="DK28" s="590"/>
      <c r="DL28" s="594">
        <v>4504815</v>
      </c>
      <c r="DM28" s="589"/>
      <c r="DN28" s="589"/>
      <c r="DO28" s="589"/>
      <c r="DP28" s="589"/>
      <c r="DQ28" s="589"/>
      <c r="DR28" s="589"/>
      <c r="DS28" s="589"/>
      <c r="DT28" s="589"/>
      <c r="DU28" s="589"/>
      <c r="DV28" s="590"/>
      <c r="DW28" s="611">
        <v>18.3</v>
      </c>
      <c r="DX28" s="612"/>
      <c r="DY28" s="612"/>
      <c r="DZ28" s="612"/>
      <c r="EA28" s="612"/>
      <c r="EB28" s="612"/>
      <c r="EC28" s="613"/>
    </row>
    <row r="29" spans="2:133" ht="11.25" customHeight="1" x14ac:dyDescent="0.15">
      <c r="B29" s="585" t="s">
        <v>278</v>
      </c>
      <c r="C29" s="586"/>
      <c r="D29" s="586"/>
      <c r="E29" s="586"/>
      <c r="F29" s="586"/>
      <c r="G29" s="586"/>
      <c r="H29" s="586"/>
      <c r="I29" s="586"/>
      <c r="J29" s="586"/>
      <c r="K29" s="586"/>
      <c r="L29" s="586"/>
      <c r="M29" s="586"/>
      <c r="N29" s="586"/>
      <c r="O29" s="586"/>
      <c r="P29" s="586"/>
      <c r="Q29" s="587"/>
      <c r="R29" s="588">
        <v>59250</v>
      </c>
      <c r="S29" s="589"/>
      <c r="T29" s="589"/>
      <c r="U29" s="589"/>
      <c r="V29" s="589"/>
      <c r="W29" s="589"/>
      <c r="X29" s="589"/>
      <c r="Y29" s="590"/>
      <c r="Z29" s="641">
        <v>0.1</v>
      </c>
      <c r="AA29" s="641"/>
      <c r="AB29" s="641"/>
      <c r="AC29" s="641"/>
      <c r="AD29" s="642" t="s">
        <v>108</v>
      </c>
      <c r="AE29" s="642"/>
      <c r="AF29" s="642"/>
      <c r="AG29" s="642"/>
      <c r="AH29" s="642"/>
      <c r="AI29" s="642"/>
      <c r="AJ29" s="642"/>
      <c r="AK29" s="642"/>
      <c r="AL29" s="611" t="s">
        <v>108</v>
      </c>
      <c r="AM29" s="643"/>
      <c r="AN29" s="643"/>
      <c r="AO29" s="644"/>
      <c r="AP29" s="648" t="s">
        <v>197</v>
      </c>
      <c r="AQ29" s="649"/>
      <c r="AR29" s="649"/>
      <c r="AS29" s="649"/>
      <c r="AT29" s="649"/>
      <c r="AU29" s="649"/>
      <c r="AV29" s="649"/>
      <c r="AW29" s="649"/>
      <c r="AX29" s="649"/>
      <c r="AY29" s="649"/>
      <c r="AZ29" s="649"/>
      <c r="BA29" s="649"/>
      <c r="BB29" s="649"/>
      <c r="BC29" s="649"/>
      <c r="BD29" s="649"/>
      <c r="BE29" s="649"/>
      <c r="BF29" s="650"/>
      <c r="BG29" s="648" t="s">
        <v>279</v>
      </c>
      <c r="BH29" s="664"/>
      <c r="BI29" s="664"/>
      <c r="BJ29" s="664"/>
      <c r="BK29" s="664"/>
      <c r="BL29" s="664"/>
      <c r="BM29" s="664"/>
      <c r="BN29" s="664"/>
      <c r="BO29" s="664"/>
      <c r="BP29" s="664"/>
      <c r="BQ29" s="665"/>
      <c r="BR29" s="648" t="s">
        <v>280</v>
      </c>
      <c r="BS29" s="664"/>
      <c r="BT29" s="664"/>
      <c r="BU29" s="664"/>
      <c r="BV29" s="664"/>
      <c r="BW29" s="664"/>
      <c r="BX29" s="664"/>
      <c r="BY29" s="664"/>
      <c r="BZ29" s="664"/>
      <c r="CA29" s="664"/>
      <c r="CB29" s="665"/>
      <c r="CD29" s="658" t="s">
        <v>281</v>
      </c>
      <c r="CE29" s="659"/>
      <c r="CF29" s="625" t="s">
        <v>282</v>
      </c>
      <c r="CG29" s="622"/>
      <c r="CH29" s="622"/>
      <c r="CI29" s="622"/>
      <c r="CJ29" s="622"/>
      <c r="CK29" s="622"/>
      <c r="CL29" s="622"/>
      <c r="CM29" s="622"/>
      <c r="CN29" s="622"/>
      <c r="CO29" s="622"/>
      <c r="CP29" s="622"/>
      <c r="CQ29" s="623"/>
      <c r="CR29" s="588">
        <v>4727372</v>
      </c>
      <c r="CS29" s="607"/>
      <c r="CT29" s="607"/>
      <c r="CU29" s="607"/>
      <c r="CV29" s="607"/>
      <c r="CW29" s="607"/>
      <c r="CX29" s="607"/>
      <c r="CY29" s="608"/>
      <c r="CZ29" s="591">
        <v>12.1</v>
      </c>
      <c r="DA29" s="609"/>
      <c r="DB29" s="609"/>
      <c r="DC29" s="610"/>
      <c r="DD29" s="594">
        <v>4705351</v>
      </c>
      <c r="DE29" s="607"/>
      <c r="DF29" s="607"/>
      <c r="DG29" s="607"/>
      <c r="DH29" s="607"/>
      <c r="DI29" s="607"/>
      <c r="DJ29" s="607"/>
      <c r="DK29" s="608"/>
      <c r="DL29" s="594">
        <v>4504636</v>
      </c>
      <c r="DM29" s="607"/>
      <c r="DN29" s="607"/>
      <c r="DO29" s="607"/>
      <c r="DP29" s="607"/>
      <c r="DQ29" s="607"/>
      <c r="DR29" s="607"/>
      <c r="DS29" s="607"/>
      <c r="DT29" s="607"/>
      <c r="DU29" s="607"/>
      <c r="DV29" s="608"/>
      <c r="DW29" s="611">
        <v>18.3</v>
      </c>
      <c r="DX29" s="612"/>
      <c r="DY29" s="612"/>
      <c r="DZ29" s="612"/>
      <c r="EA29" s="612"/>
      <c r="EB29" s="612"/>
      <c r="EC29" s="613"/>
    </row>
    <row r="30" spans="2:133" ht="11.25" customHeight="1" x14ac:dyDescent="0.15">
      <c r="B30" s="585" t="s">
        <v>283</v>
      </c>
      <c r="C30" s="586"/>
      <c r="D30" s="586"/>
      <c r="E30" s="586"/>
      <c r="F30" s="586"/>
      <c r="G30" s="586"/>
      <c r="H30" s="586"/>
      <c r="I30" s="586"/>
      <c r="J30" s="586"/>
      <c r="K30" s="586"/>
      <c r="L30" s="586"/>
      <c r="M30" s="586"/>
      <c r="N30" s="586"/>
      <c r="O30" s="586"/>
      <c r="P30" s="586"/>
      <c r="Q30" s="587"/>
      <c r="R30" s="588">
        <v>27223</v>
      </c>
      <c r="S30" s="589"/>
      <c r="T30" s="589"/>
      <c r="U30" s="589"/>
      <c r="V30" s="589"/>
      <c r="W30" s="589"/>
      <c r="X30" s="589"/>
      <c r="Y30" s="590"/>
      <c r="Z30" s="641">
        <v>0.1</v>
      </c>
      <c r="AA30" s="641"/>
      <c r="AB30" s="641"/>
      <c r="AC30" s="641"/>
      <c r="AD30" s="642" t="s">
        <v>108</v>
      </c>
      <c r="AE30" s="642"/>
      <c r="AF30" s="642"/>
      <c r="AG30" s="642"/>
      <c r="AH30" s="642"/>
      <c r="AI30" s="642"/>
      <c r="AJ30" s="642"/>
      <c r="AK30" s="642"/>
      <c r="AL30" s="611" t="s">
        <v>108</v>
      </c>
      <c r="AM30" s="643"/>
      <c r="AN30" s="643"/>
      <c r="AO30" s="644"/>
      <c r="AP30" s="666" t="s">
        <v>284</v>
      </c>
      <c r="AQ30" s="667"/>
      <c r="AR30" s="667"/>
      <c r="AS30" s="667"/>
      <c r="AT30" s="672" t="s">
        <v>285</v>
      </c>
      <c r="AU30" s="182"/>
      <c r="AV30" s="182"/>
      <c r="AW30" s="182"/>
      <c r="AX30" s="675" t="s">
        <v>163</v>
      </c>
      <c r="AY30" s="676"/>
      <c r="AZ30" s="676"/>
      <c r="BA30" s="676"/>
      <c r="BB30" s="676"/>
      <c r="BC30" s="676"/>
      <c r="BD30" s="676"/>
      <c r="BE30" s="676"/>
      <c r="BF30" s="677"/>
      <c r="BG30" s="654">
        <v>98.8</v>
      </c>
      <c r="BH30" s="655"/>
      <c r="BI30" s="655"/>
      <c r="BJ30" s="655"/>
      <c r="BK30" s="655"/>
      <c r="BL30" s="655"/>
      <c r="BM30" s="656">
        <v>94.6</v>
      </c>
      <c r="BN30" s="655"/>
      <c r="BO30" s="655"/>
      <c r="BP30" s="655"/>
      <c r="BQ30" s="657"/>
      <c r="BR30" s="654">
        <v>98.4</v>
      </c>
      <c r="BS30" s="655"/>
      <c r="BT30" s="655"/>
      <c r="BU30" s="655"/>
      <c r="BV30" s="655"/>
      <c r="BW30" s="655"/>
      <c r="BX30" s="656">
        <v>93.4</v>
      </c>
      <c r="BY30" s="655"/>
      <c r="BZ30" s="655"/>
      <c r="CA30" s="655"/>
      <c r="CB30" s="657"/>
      <c r="CD30" s="660"/>
      <c r="CE30" s="661"/>
      <c r="CF30" s="625" t="s">
        <v>286</v>
      </c>
      <c r="CG30" s="622"/>
      <c r="CH30" s="622"/>
      <c r="CI30" s="622"/>
      <c r="CJ30" s="622"/>
      <c r="CK30" s="622"/>
      <c r="CL30" s="622"/>
      <c r="CM30" s="622"/>
      <c r="CN30" s="622"/>
      <c r="CO30" s="622"/>
      <c r="CP30" s="622"/>
      <c r="CQ30" s="623"/>
      <c r="CR30" s="588">
        <v>4247474</v>
      </c>
      <c r="CS30" s="589"/>
      <c r="CT30" s="589"/>
      <c r="CU30" s="589"/>
      <c r="CV30" s="589"/>
      <c r="CW30" s="589"/>
      <c r="CX30" s="589"/>
      <c r="CY30" s="590"/>
      <c r="CZ30" s="591">
        <v>10.8</v>
      </c>
      <c r="DA30" s="609"/>
      <c r="DB30" s="609"/>
      <c r="DC30" s="610"/>
      <c r="DD30" s="594">
        <v>4225453</v>
      </c>
      <c r="DE30" s="589"/>
      <c r="DF30" s="589"/>
      <c r="DG30" s="589"/>
      <c r="DH30" s="589"/>
      <c r="DI30" s="589"/>
      <c r="DJ30" s="589"/>
      <c r="DK30" s="590"/>
      <c r="DL30" s="594">
        <v>4024738</v>
      </c>
      <c r="DM30" s="589"/>
      <c r="DN30" s="589"/>
      <c r="DO30" s="589"/>
      <c r="DP30" s="589"/>
      <c r="DQ30" s="589"/>
      <c r="DR30" s="589"/>
      <c r="DS30" s="589"/>
      <c r="DT30" s="589"/>
      <c r="DU30" s="589"/>
      <c r="DV30" s="590"/>
      <c r="DW30" s="611">
        <v>16.3</v>
      </c>
      <c r="DX30" s="612"/>
      <c r="DY30" s="612"/>
      <c r="DZ30" s="612"/>
      <c r="EA30" s="612"/>
      <c r="EB30" s="612"/>
      <c r="EC30" s="613"/>
    </row>
    <row r="31" spans="2:133" ht="11.25" customHeight="1" x14ac:dyDescent="0.15">
      <c r="B31" s="585" t="s">
        <v>287</v>
      </c>
      <c r="C31" s="586"/>
      <c r="D31" s="586"/>
      <c r="E31" s="586"/>
      <c r="F31" s="586"/>
      <c r="G31" s="586"/>
      <c r="H31" s="586"/>
      <c r="I31" s="586"/>
      <c r="J31" s="586"/>
      <c r="K31" s="586"/>
      <c r="L31" s="586"/>
      <c r="M31" s="586"/>
      <c r="N31" s="586"/>
      <c r="O31" s="586"/>
      <c r="P31" s="586"/>
      <c r="Q31" s="587"/>
      <c r="R31" s="588">
        <v>464659</v>
      </c>
      <c r="S31" s="589"/>
      <c r="T31" s="589"/>
      <c r="U31" s="589"/>
      <c r="V31" s="589"/>
      <c r="W31" s="589"/>
      <c r="X31" s="589"/>
      <c r="Y31" s="590"/>
      <c r="Z31" s="641">
        <v>1.2</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288</v>
      </c>
      <c r="AV31" s="181"/>
      <c r="AW31" s="181"/>
      <c r="AX31" s="585" t="s">
        <v>289</v>
      </c>
      <c r="AY31" s="586"/>
      <c r="AZ31" s="586"/>
      <c r="BA31" s="586"/>
      <c r="BB31" s="586"/>
      <c r="BC31" s="586"/>
      <c r="BD31" s="586"/>
      <c r="BE31" s="586"/>
      <c r="BF31" s="587"/>
      <c r="BG31" s="652">
        <v>99</v>
      </c>
      <c r="BH31" s="607"/>
      <c r="BI31" s="607"/>
      <c r="BJ31" s="607"/>
      <c r="BK31" s="607"/>
      <c r="BL31" s="607"/>
      <c r="BM31" s="643">
        <v>95.3</v>
      </c>
      <c r="BN31" s="653"/>
      <c r="BO31" s="653"/>
      <c r="BP31" s="653"/>
      <c r="BQ31" s="617"/>
      <c r="BR31" s="652">
        <v>98.6</v>
      </c>
      <c r="BS31" s="607"/>
      <c r="BT31" s="607"/>
      <c r="BU31" s="607"/>
      <c r="BV31" s="607"/>
      <c r="BW31" s="607"/>
      <c r="BX31" s="643">
        <v>94</v>
      </c>
      <c r="BY31" s="653"/>
      <c r="BZ31" s="653"/>
      <c r="CA31" s="653"/>
      <c r="CB31" s="617"/>
      <c r="CD31" s="660"/>
      <c r="CE31" s="661"/>
      <c r="CF31" s="625" t="s">
        <v>290</v>
      </c>
      <c r="CG31" s="622"/>
      <c r="CH31" s="622"/>
      <c r="CI31" s="622"/>
      <c r="CJ31" s="622"/>
      <c r="CK31" s="622"/>
      <c r="CL31" s="622"/>
      <c r="CM31" s="622"/>
      <c r="CN31" s="622"/>
      <c r="CO31" s="622"/>
      <c r="CP31" s="622"/>
      <c r="CQ31" s="623"/>
      <c r="CR31" s="588">
        <v>479898</v>
      </c>
      <c r="CS31" s="607"/>
      <c r="CT31" s="607"/>
      <c r="CU31" s="607"/>
      <c r="CV31" s="607"/>
      <c r="CW31" s="607"/>
      <c r="CX31" s="607"/>
      <c r="CY31" s="608"/>
      <c r="CZ31" s="591">
        <v>1.2</v>
      </c>
      <c r="DA31" s="609"/>
      <c r="DB31" s="609"/>
      <c r="DC31" s="610"/>
      <c r="DD31" s="594">
        <v>479898</v>
      </c>
      <c r="DE31" s="607"/>
      <c r="DF31" s="607"/>
      <c r="DG31" s="607"/>
      <c r="DH31" s="607"/>
      <c r="DI31" s="607"/>
      <c r="DJ31" s="607"/>
      <c r="DK31" s="608"/>
      <c r="DL31" s="594">
        <v>479898</v>
      </c>
      <c r="DM31" s="607"/>
      <c r="DN31" s="607"/>
      <c r="DO31" s="607"/>
      <c r="DP31" s="607"/>
      <c r="DQ31" s="607"/>
      <c r="DR31" s="607"/>
      <c r="DS31" s="607"/>
      <c r="DT31" s="607"/>
      <c r="DU31" s="607"/>
      <c r="DV31" s="608"/>
      <c r="DW31" s="611">
        <v>1.9</v>
      </c>
      <c r="DX31" s="612"/>
      <c r="DY31" s="612"/>
      <c r="DZ31" s="612"/>
      <c r="EA31" s="612"/>
      <c r="EB31" s="612"/>
      <c r="EC31" s="613"/>
    </row>
    <row r="32" spans="2:133" ht="11.25" customHeight="1" x14ac:dyDescent="0.15">
      <c r="B32" s="585" t="s">
        <v>291</v>
      </c>
      <c r="C32" s="586"/>
      <c r="D32" s="586"/>
      <c r="E32" s="586"/>
      <c r="F32" s="586"/>
      <c r="G32" s="586"/>
      <c r="H32" s="586"/>
      <c r="I32" s="586"/>
      <c r="J32" s="586"/>
      <c r="K32" s="586"/>
      <c r="L32" s="586"/>
      <c r="M32" s="586"/>
      <c r="N32" s="586"/>
      <c r="O32" s="586"/>
      <c r="P32" s="586"/>
      <c r="Q32" s="587"/>
      <c r="R32" s="588">
        <v>301479</v>
      </c>
      <c r="S32" s="589"/>
      <c r="T32" s="589"/>
      <c r="U32" s="589"/>
      <c r="V32" s="589"/>
      <c r="W32" s="589"/>
      <c r="X32" s="589"/>
      <c r="Y32" s="590"/>
      <c r="Z32" s="641">
        <v>0.8</v>
      </c>
      <c r="AA32" s="641"/>
      <c r="AB32" s="641"/>
      <c r="AC32" s="641"/>
      <c r="AD32" s="642">
        <v>1761</v>
      </c>
      <c r="AE32" s="642"/>
      <c r="AF32" s="642"/>
      <c r="AG32" s="642"/>
      <c r="AH32" s="642"/>
      <c r="AI32" s="642"/>
      <c r="AJ32" s="642"/>
      <c r="AK32" s="642"/>
      <c r="AL32" s="611">
        <v>0</v>
      </c>
      <c r="AM32" s="643"/>
      <c r="AN32" s="643"/>
      <c r="AO32" s="644"/>
      <c r="AP32" s="670"/>
      <c r="AQ32" s="671"/>
      <c r="AR32" s="671"/>
      <c r="AS32" s="671"/>
      <c r="AT32" s="674"/>
      <c r="AU32" s="183"/>
      <c r="AV32" s="183"/>
      <c r="AW32" s="183"/>
      <c r="AX32" s="569" t="s">
        <v>292</v>
      </c>
      <c r="AY32" s="570"/>
      <c r="AZ32" s="570"/>
      <c r="BA32" s="570"/>
      <c r="BB32" s="570"/>
      <c r="BC32" s="570"/>
      <c r="BD32" s="570"/>
      <c r="BE32" s="570"/>
      <c r="BF32" s="571"/>
      <c r="BG32" s="651">
        <v>98.4</v>
      </c>
      <c r="BH32" s="573"/>
      <c r="BI32" s="573"/>
      <c r="BJ32" s="573"/>
      <c r="BK32" s="573"/>
      <c r="BL32" s="573"/>
      <c r="BM32" s="636">
        <v>93.2</v>
      </c>
      <c r="BN32" s="573"/>
      <c r="BO32" s="573"/>
      <c r="BP32" s="573"/>
      <c r="BQ32" s="630"/>
      <c r="BR32" s="651">
        <v>98.1</v>
      </c>
      <c r="BS32" s="573"/>
      <c r="BT32" s="573"/>
      <c r="BU32" s="573"/>
      <c r="BV32" s="573"/>
      <c r="BW32" s="573"/>
      <c r="BX32" s="636">
        <v>92.1</v>
      </c>
      <c r="BY32" s="573"/>
      <c r="BZ32" s="573"/>
      <c r="CA32" s="573"/>
      <c r="CB32" s="630"/>
      <c r="CD32" s="662"/>
      <c r="CE32" s="663"/>
      <c r="CF32" s="625" t="s">
        <v>293</v>
      </c>
      <c r="CG32" s="622"/>
      <c r="CH32" s="622"/>
      <c r="CI32" s="622"/>
      <c r="CJ32" s="622"/>
      <c r="CK32" s="622"/>
      <c r="CL32" s="622"/>
      <c r="CM32" s="622"/>
      <c r="CN32" s="622"/>
      <c r="CO32" s="622"/>
      <c r="CP32" s="622"/>
      <c r="CQ32" s="623"/>
      <c r="CR32" s="588">
        <v>179</v>
      </c>
      <c r="CS32" s="589"/>
      <c r="CT32" s="589"/>
      <c r="CU32" s="589"/>
      <c r="CV32" s="589"/>
      <c r="CW32" s="589"/>
      <c r="CX32" s="589"/>
      <c r="CY32" s="590"/>
      <c r="CZ32" s="591">
        <v>0</v>
      </c>
      <c r="DA32" s="609"/>
      <c r="DB32" s="609"/>
      <c r="DC32" s="610"/>
      <c r="DD32" s="594">
        <v>179</v>
      </c>
      <c r="DE32" s="589"/>
      <c r="DF32" s="589"/>
      <c r="DG32" s="589"/>
      <c r="DH32" s="589"/>
      <c r="DI32" s="589"/>
      <c r="DJ32" s="589"/>
      <c r="DK32" s="590"/>
      <c r="DL32" s="594">
        <v>179</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294</v>
      </c>
      <c r="C33" s="586"/>
      <c r="D33" s="586"/>
      <c r="E33" s="586"/>
      <c r="F33" s="586"/>
      <c r="G33" s="586"/>
      <c r="H33" s="586"/>
      <c r="I33" s="586"/>
      <c r="J33" s="586"/>
      <c r="K33" s="586"/>
      <c r="L33" s="586"/>
      <c r="M33" s="586"/>
      <c r="N33" s="586"/>
      <c r="O33" s="586"/>
      <c r="P33" s="586"/>
      <c r="Q33" s="587"/>
      <c r="R33" s="588">
        <v>3443600</v>
      </c>
      <c r="S33" s="589"/>
      <c r="T33" s="589"/>
      <c r="U33" s="589"/>
      <c r="V33" s="589"/>
      <c r="W33" s="589"/>
      <c r="X33" s="589"/>
      <c r="Y33" s="590"/>
      <c r="Z33" s="641">
        <v>8.6</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295</v>
      </c>
      <c r="CE33" s="622"/>
      <c r="CF33" s="622"/>
      <c r="CG33" s="622"/>
      <c r="CH33" s="622"/>
      <c r="CI33" s="622"/>
      <c r="CJ33" s="622"/>
      <c r="CK33" s="622"/>
      <c r="CL33" s="622"/>
      <c r="CM33" s="622"/>
      <c r="CN33" s="622"/>
      <c r="CO33" s="622"/>
      <c r="CP33" s="622"/>
      <c r="CQ33" s="623"/>
      <c r="CR33" s="588">
        <v>14157004</v>
      </c>
      <c r="CS33" s="607"/>
      <c r="CT33" s="607"/>
      <c r="CU33" s="607"/>
      <c r="CV33" s="607"/>
      <c r="CW33" s="607"/>
      <c r="CX33" s="607"/>
      <c r="CY33" s="608"/>
      <c r="CZ33" s="591">
        <v>36.1</v>
      </c>
      <c r="DA33" s="609"/>
      <c r="DB33" s="609"/>
      <c r="DC33" s="610"/>
      <c r="DD33" s="594">
        <v>12340766</v>
      </c>
      <c r="DE33" s="607"/>
      <c r="DF33" s="607"/>
      <c r="DG33" s="607"/>
      <c r="DH33" s="607"/>
      <c r="DI33" s="607"/>
      <c r="DJ33" s="607"/>
      <c r="DK33" s="608"/>
      <c r="DL33" s="594">
        <v>10622132</v>
      </c>
      <c r="DM33" s="607"/>
      <c r="DN33" s="607"/>
      <c r="DO33" s="607"/>
      <c r="DP33" s="607"/>
      <c r="DQ33" s="607"/>
      <c r="DR33" s="607"/>
      <c r="DS33" s="607"/>
      <c r="DT33" s="607"/>
      <c r="DU33" s="607"/>
      <c r="DV33" s="608"/>
      <c r="DW33" s="611">
        <v>43.1</v>
      </c>
      <c r="DX33" s="612"/>
      <c r="DY33" s="612"/>
      <c r="DZ33" s="612"/>
      <c r="EA33" s="612"/>
      <c r="EB33" s="612"/>
      <c r="EC33" s="613"/>
    </row>
    <row r="34" spans="2:133" ht="11.25" customHeight="1" x14ac:dyDescent="0.15">
      <c r="B34" s="585" t="s">
        <v>296</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297</v>
      </c>
      <c r="AR34" s="649"/>
      <c r="AS34" s="649"/>
      <c r="AT34" s="649"/>
      <c r="AU34" s="649"/>
      <c r="AV34" s="649"/>
      <c r="AW34" s="649"/>
      <c r="AX34" s="649"/>
      <c r="AY34" s="649"/>
      <c r="AZ34" s="649"/>
      <c r="BA34" s="649"/>
      <c r="BB34" s="649"/>
      <c r="BC34" s="649"/>
      <c r="BD34" s="649"/>
      <c r="BE34" s="649"/>
      <c r="BF34" s="650"/>
      <c r="BG34" s="648" t="s">
        <v>298</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299</v>
      </c>
      <c r="CE34" s="622"/>
      <c r="CF34" s="622"/>
      <c r="CG34" s="622"/>
      <c r="CH34" s="622"/>
      <c r="CI34" s="622"/>
      <c r="CJ34" s="622"/>
      <c r="CK34" s="622"/>
      <c r="CL34" s="622"/>
      <c r="CM34" s="622"/>
      <c r="CN34" s="622"/>
      <c r="CO34" s="622"/>
      <c r="CP34" s="622"/>
      <c r="CQ34" s="623"/>
      <c r="CR34" s="588">
        <v>4491121</v>
      </c>
      <c r="CS34" s="589"/>
      <c r="CT34" s="589"/>
      <c r="CU34" s="589"/>
      <c r="CV34" s="589"/>
      <c r="CW34" s="589"/>
      <c r="CX34" s="589"/>
      <c r="CY34" s="590"/>
      <c r="CZ34" s="591">
        <v>11.5</v>
      </c>
      <c r="DA34" s="609"/>
      <c r="DB34" s="609"/>
      <c r="DC34" s="610"/>
      <c r="DD34" s="594">
        <v>3868508</v>
      </c>
      <c r="DE34" s="589"/>
      <c r="DF34" s="589"/>
      <c r="DG34" s="589"/>
      <c r="DH34" s="589"/>
      <c r="DI34" s="589"/>
      <c r="DJ34" s="589"/>
      <c r="DK34" s="590"/>
      <c r="DL34" s="594">
        <v>3505996</v>
      </c>
      <c r="DM34" s="589"/>
      <c r="DN34" s="589"/>
      <c r="DO34" s="589"/>
      <c r="DP34" s="589"/>
      <c r="DQ34" s="589"/>
      <c r="DR34" s="589"/>
      <c r="DS34" s="589"/>
      <c r="DT34" s="589"/>
      <c r="DU34" s="589"/>
      <c r="DV34" s="590"/>
      <c r="DW34" s="611">
        <v>14.2</v>
      </c>
      <c r="DX34" s="612"/>
      <c r="DY34" s="612"/>
      <c r="DZ34" s="612"/>
      <c r="EA34" s="612"/>
      <c r="EB34" s="612"/>
      <c r="EC34" s="613"/>
    </row>
    <row r="35" spans="2:133" ht="11.25" customHeight="1" x14ac:dyDescent="0.15">
      <c r="B35" s="585" t="s">
        <v>300</v>
      </c>
      <c r="C35" s="586"/>
      <c r="D35" s="586"/>
      <c r="E35" s="586"/>
      <c r="F35" s="586"/>
      <c r="G35" s="586"/>
      <c r="H35" s="586"/>
      <c r="I35" s="586"/>
      <c r="J35" s="586"/>
      <c r="K35" s="586"/>
      <c r="L35" s="586"/>
      <c r="M35" s="586"/>
      <c r="N35" s="586"/>
      <c r="O35" s="586"/>
      <c r="P35" s="586"/>
      <c r="Q35" s="587"/>
      <c r="R35" s="588">
        <v>1803200</v>
      </c>
      <c r="S35" s="589"/>
      <c r="T35" s="589"/>
      <c r="U35" s="589"/>
      <c r="V35" s="589"/>
      <c r="W35" s="589"/>
      <c r="X35" s="589"/>
      <c r="Y35" s="590"/>
      <c r="Z35" s="641">
        <v>4.5</v>
      </c>
      <c r="AA35" s="641"/>
      <c r="AB35" s="641"/>
      <c r="AC35" s="641"/>
      <c r="AD35" s="642" t="s">
        <v>108</v>
      </c>
      <c r="AE35" s="642"/>
      <c r="AF35" s="642"/>
      <c r="AG35" s="642"/>
      <c r="AH35" s="642"/>
      <c r="AI35" s="642"/>
      <c r="AJ35" s="642"/>
      <c r="AK35" s="642"/>
      <c r="AL35" s="611" t="s">
        <v>108</v>
      </c>
      <c r="AM35" s="643"/>
      <c r="AN35" s="643"/>
      <c r="AO35" s="644"/>
      <c r="AP35" s="186"/>
      <c r="AQ35" s="645" t="s">
        <v>301</v>
      </c>
      <c r="AR35" s="646"/>
      <c r="AS35" s="646"/>
      <c r="AT35" s="646"/>
      <c r="AU35" s="646"/>
      <c r="AV35" s="646"/>
      <c r="AW35" s="646"/>
      <c r="AX35" s="646"/>
      <c r="AY35" s="647"/>
      <c r="AZ35" s="638">
        <v>5761520</v>
      </c>
      <c r="BA35" s="639"/>
      <c r="BB35" s="639"/>
      <c r="BC35" s="639"/>
      <c r="BD35" s="639"/>
      <c r="BE35" s="639"/>
      <c r="BF35" s="640"/>
      <c r="BG35" s="645" t="s">
        <v>302</v>
      </c>
      <c r="BH35" s="646"/>
      <c r="BI35" s="646"/>
      <c r="BJ35" s="646"/>
      <c r="BK35" s="646"/>
      <c r="BL35" s="646"/>
      <c r="BM35" s="646"/>
      <c r="BN35" s="646"/>
      <c r="BO35" s="646"/>
      <c r="BP35" s="646"/>
      <c r="BQ35" s="646"/>
      <c r="BR35" s="646"/>
      <c r="BS35" s="646"/>
      <c r="BT35" s="646"/>
      <c r="BU35" s="647"/>
      <c r="BV35" s="638">
        <v>267342</v>
      </c>
      <c r="BW35" s="639"/>
      <c r="BX35" s="639"/>
      <c r="BY35" s="639"/>
      <c r="BZ35" s="639"/>
      <c r="CA35" s="639"/>
      <c r="CB35" s="640"/>
      <c r="CD35" s="625" t="s">
        <v>303</v>
      </c>
      <c r="CE35" s="622"/>
      <c r="CF35" s="622"/>
      <c r="CG35" s="622"/>
      <c r="CH35" s="622"/>
      <c r="CI35" s="622"/>
      <c r="CJ35" s="622"/>
      <c r="CK35" s="622"/>
      <c r="CL35" s="622"/>
      <c r="CM35" s="622"/>
      <c r="CN35" s="622"/>
      <c r="CO35" s="622"/>
      <c r="CP35" s="622"/>
      <c r="CQ35" s="623"/>
      <c r="CR35" s="588">
        <v>126125</v>
      </c>
      <c r="CS35" s="607"/>
      <c r="CT35" s="607"/>
      <c r="CU35" s="607"/>
      <c r="CV35" s="607"/>
      <c r="CW35" s="607"/>
      <c r="CX35" s="607"/>
      <c r="CY35" s="608"/>
      <c r="CZ35" s="591">
        <v>0.3</v>
      </c>
      <c r="DA35" s="609"/>
      <c r="DB35" s="609"/>
      <c r="DC35" s="610"/>
      <c r="DD35" s="594">
        <v>113497</v>
      </c>
      <c r="DE35" s="607"/>
      <c r="DF35" s="607"/>
      <c r="DG35" s="607"/>
      <c r="DH35" s="607"/>
      <c r="DI35" s="607"/>
      <c r="DJ35" s="607"/>
      <c r="DK35" s="608"/>
      <c r="DL35" s="594">
        <v>113497</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304</v>
      </c>
      <c r="C36" s="570"/>
      <c r="D36" s="570"/>
      <c r="E36" s="570"/>
      <c r="F36" s="570"/>
      <c r="G36" s="570"/>
      <c r="H36" s="570"/>
      <c r="I36" s="570"/>
      <c r="J36" s="570"/>
      <c r="K36" s="570"/>
      <c r="L36" s="570"/>
      <c r="M36" s="570"/>
      <c r="N36" s="570"/>
      <c r="O36" s="570"/>
      <c r="P36" s="570"/>
      <c r="Q36" s="571"/>
      <c r="R36" s="572">
        <v>39810637</v>
      </c>
      <c r="S36" s="629"/>
      <c r="T36" s="629"/>
      <c r="U36" s="629"/>
      <c r="V36" s="629"/>
      <c r="W36" s="629"/>
      <c r="X36" s="629"/>
      <c r="Y36" s="632"/>
      <c r="Z36" s="633">
        <v>100</v>
      </c>
      <c r="AA36" s="633"/>
      <c r="AB36" s="633"/>
      <c r="AC36" s="633"/>
      <c r="AD36" s="634">
        <v>22818399</v>
      </c>
      <c r="AE36" s="634"/>
      <c r="AF36" s="634"/>
      <c r="AG36" s="634"/>
      <c r="AH36" s="634"/>
      <c r="AI36" s="634"/>
      <c r="AJ36" s="634"/>
      <c r="AK36" s="634"/>
      <c r="AL36" s="635">
        <v>100</v>
      </c>
      <c r="AM36" s="636"/>
      <c r="AN36" s="636"/>
      <c r="AO36" s="637"/>
      <c r="AQ36" s="614" t="s">
        <v>305</v>
      </c>
      <c r="AR36" s="615"/>
      <c r="AS36" s="615"/>
      <c r="AT36" s="615"/>
      <c r="AU36" s="615"/>
      <c r="AV36" s="615"/>
      <c r="AW36" s="615"/>
      <c r="AX36" s="615"/>
      <c r="AY36" s="616"/>
      <c r="AZ36" s="588">
        <v>1484260</v>
      </c>
      <c r="BA36" s="589"/>
      <c r="BB36" s="589"/>
      <c r="BC36" s="589"/>
      <c r="BD36" s="607"/>
      <c r="BE36" s="607"/>
      <c r="BF36" s="617"/>
      <c r="BG36" s="625" t="s">
        <v>306</v>
      </c>
      <c r="BH36" s="622"/>
      <c r="BI36" s="622"/>
      <c r="BJ36" s="622"/>
      <c r="BK36" s="622"/>
      <c r="BL36" s="622"/>
      <c r="BM36" s="622"/>
      <c r="BN36" s="622"/>
      <c r="BO36" s="622"/>
      <c r="BP36" s="622"/>
      <c r="BQ36" s="622"/>
      <c r="BR36" s="622"/>
      <c r="BS36" s="622"/>
      <c r="BT36" s="622"/>
      <c r="BU36" s="623"/>
      <c r="BV36" s="588">
        <v>-6360</v>
      </c>
      <c r="BW36" s="589"/>
      <c r="BX36" s="589"/>
      <c r="BY36" s="589"/>
      <c r="BZ36" s="589"/>
      <c r="CA36" s="589"/>
      <c r="CB36" s="624"/>
      <c r="CD36" s="625" t="s">
        <v>307</v>
      </c>
      <c r="CE36" s="622"/>
      <c r="CF36" s="622"/>
      <c r="CG36" s="622"/>
      <c r="CH36" s="622"/>
      <c r="CI36" s="622"/>
      <c r="CJ36" s="622"/>
      <c r="CK36" s="622"/>
      <c r="CL36" s="622"/>
      <c r="CM36" s="622"/>
      <c r="CN36" s="622"/>
      <c r="CO36" s="622"/>
      <c r="CP36" s="622"/>
      <c r="CQ36" s="623"/>
      <c r="CR36" s="588">
        <v>3432805</v>
      </c>
      <c r="CS36" s="589"/>
      <c r="CT36" s="589"/>
      <c r="CU36" s="589"/>
      <c r="CV36" s="589"/>
      <c r="CW36" s="589"/>
      <c r="CX36" s="589"/>
      <c r="CY36" s="590"/>
      <c r="CZ36" s="591">
        <v>8.8000000000000007</v>
      </c>
      <c r="DA36" s="609"/>
      <c r="DB36" s="609"/>
      <c r="DC36" s="610"/>
      <c r="DD36" s="594">
        <v>3288016</v>
      </c>
      <c r="DE36" s="589"/>
      <c r="DF36" s="589"/>
      <c r="DG36" s="589"/>
      <c r="DH36" s="589"/>
      <c r="DI36" s="589"/>
      <c r="DJ36" s="589"/>
      <c r="DK36" s="590"/>
      <c r="DL36" s="594">
        <v>2892760</v>
      </c>
      <c r="DM36" s="589"/>
      <c r="DN36" s="589"/>
      <c r="DO36" s="589"/>
      <c r="DP36" s="589"/>
      <c r="DQ36" s="589"/>
      <c r="DR36" s="589"/>
      <c r="DS36" s="589"/>
      <c r="DT36" s="589"/>
      <c r="DU36" s="589"/>
      <c r="DV36" s="590"/>
      <c r="DW36" s="611">
        <v>11.7</v>
      </c>
      <c r="DX36" s="612"/>
      <c r="DY36" s="612"/>
      <c r="DZ36" s="612"/>
      <c r="EA36" s="612"/>
      <c r="EB36" s="612"/>
      <c r="EC36" s="613"/>
    </row>
    <row r="37" spans="2:133" ht="11.25" customHeight="1" x14ac:dyDescent="0.15">
      <c r="AQ37" s="614" t="s">
        <v>308</v>
      </c>
      <c r="AR37" s="615"/>
      <c r="AS37" s="615"/>
      <c r="AT37" s="615"/>
      <c r="AU37" s="615"/>
      <c r="AV37" s="615"/>
      <c r="AW37" s="615"/>
      <c r="AX37" s="615"/>
      <c r="AY37" s="616"/>
      <c r="AZ37" s="588">
        <v>205683</v>
      </c>
      <c r="BA37" s="589"/>
      <c r="BB37" s="589"/>
      <c r="BC37" s="589"/>
      <c r="BD37" s="607"/>
      <c r="BE37" s="607"/>
      <c r="BF37" s="617"/>
      <c r="BG37" s="625" t="s">
        <v>309</v>
      </c>
      <c r="BH37" s="622"/>
      <c r="BI37" s="622"/>
      <c r="BJ37" s="622"/>
      <c r="BK37" s="622"/>
      <c r="BL37" s="622"/>
      <c r="BM37" s="622"/>
      <c r="BN37" s="622"/>
      <c r="BO37" s="622"/>
      <c r="BP37" s="622"/>
      <c r="BQ37" s="622"/>
      <c r="BR37" s="622"/>
      <c r="BS37" s="622"/>
      <c r="BT37" s="622"/>
      <c r="BU37" s="623"/>
      <c r="BV37" s="588">
        <v>18142</v>
      </c>
      <c r="BW37" s="589"/>
      <c r="BX37" s="589"/>
      <c r="BY37" s="589"/>
      <c r="BZ37" s="589"/>
      <c r="CA37" s="589"/>
      <c r="CB37" s="624"/>
      <c r="CD37" s="625" t="s">
        <v>310</v>
      </c>
      <c r="CE37" s="622"/>
      <c r="CF37" s="622"/>
      <c r="CG37" s="622"/>
      <c r="CH37" s="622"/>
      <c r="CI37" s="622"/>
      <c r="CJ37" s="622"/>
      <c r="CK37" s="622"/>
      <c r="CL37" s="622"/>
      <c r="CM37" s="622"/>
      <c r="CN37" s="622"/>
      <c r="CO37" s="622"/>
      <c r="CP37" s="622"/>
      <c r="CQ37" s="623"/>
      <c r="CR37" s="588">
        <v>2117498</v>
      </c>
      <c r="CS37" s="607"/>
      <c r="CT37" s="607"/>
      <c r="CU37" s="607"/>
      <c r="CV37" s="607"/>
      <c r="CW37" s="607"/>
      <c r="CX37" s="607"/>
      <c r="CY37" s="608"/>
      <c r="CZ37" s="591">
        <v>5.4</v>
      </c>
      <c r="DA37" s="609"/>
      <c r="DB37" s="609"/>
      <c r="DC37" s="610"/>
      <c r="DD37" s="594">
        <v>2117498</v>
      </c>
      <c r="DE37" s="607"/>
      <c r="DF37" s="607"/>
      <c r="DG37" s="607"/>
      <c r="DH37" s="607"/>
      <c r="DI37" s="607"/>
      <c r="DJ37" s="607"/>
      <c r="DK37" s="608"/>
      <c r="DL37" s="594">
        <v>2102409</v>
      </c>
      <c r="DM37" s="607"/>
      <c r="DN37" s="607"/>
      <c r="DO37" s="607"/>
      <c r="DP37" s="607"/>
      <c r="DQ37" s="607"/>
      <c r="DR37" s="607"/>
      <c r="DS37" s="607"/>
      <c r="DT37" s="607"/>
      <c r="DU37" s="607"/>
      <c r="DV37" s="608"/>
      <c r="DW37" s="611">
        <v>8.5</v>
      </c>
      <c r="DX37" s="612"/>
      <c r="DY37" s="612"/>
      <c r="DZ37" s="612"/>
      <c r="EA37" s="612"/>
      <c r="EB37" s="612"/>
      <c r="EC37" s="613"/>
    </row>
    <row r="38" spans="2:133" ht="11.25" customHeight="1" x14ac:dyDescent="0.15">
      <c r="AQ38" s="614" t="s">
        <v>311</v>
      </c>
      <c r="AR38" s="615"/>
      <c r="AS38" s="615"/>
      <c r="AT38" s="615"/>
      <c r="AU38" s="615"/>
      <c r="AV38" s="615"/>
      <c r="AW38" s="615"/>
      <c r="AX38" s="615"/>
      <c r="AY38" s="616"/>
      <c r="AZ38" s="588">
        <v>47958</v>
      </c>
      <c r="BA38" s="589"/>
      <c r="BB38" s="589"/>
      <c r="BC38" s="589"/>
      <c r="BD38" s="607"/>
      <c r="BE38" s="607"/>
      <c r="BF38" s="617"/>
      <c r="BG38" s="625" t="s">
        <v>312</v>
      </c>
      <c r="BH38" s="622"/>
      <c r="BI38" s="622"/>
      <c r="BJ38" s="622"/>
      <c r="BK38" s="622"/>
      <c r="BL38" s="622"/>
      <c r="BM38" s="622"/>
      <c r="BN38" s="622"/>
      <c r="BO38" s="622"/>
      <c r="BP38" s="622"/>
      <c r="BQ38" s="622"/>
      <c r="BR38" s="622"/>
      <c r="BS38" s="622"/>
      <c r="BT38" s="622"/>
      <c r="BU38" s="623"/>
      <c r="BV38" s="588">
        <v>31545</v>
      </c>
      <c r="BW38" s="589"/>
      <c r="BX38" s="589"/>
      <c r="BY38" s="589"/>
      <c r="BZ38" s="589"/>
      <c r="CA38" s="589"/>
      <c r="CB38" s="624"/>
      <c r="CD38" s="625" t="s">
        <v>313</v>
      </c>
      <c r="CE38" s="622"/>
      <c r="CF38" s="622"/>
      <c r="CG38" s="622"/>
      <c r="CH38" s="622"/>
      <c r="CI38" s="622"/>
      <c r="CJ38" s="622"/>
      <c r="CK38" s="622"/>
      <c r="CL38" s="622"/>
      <c r="CM38" s="622"/>
      <c r="CN38" s="622"/>
      <c r="CO38" s="622"/>
      <c r="CP38" s="622"/>
      <c r="CQ38" s="623"/>
      <c r="CR38" s="588">
        <v>5555837</v>
      </c>
      <c r="CS38" s="589"/>
      <c r="CT38" s="589"/>
      <c r="CU38" s="589"/>
      <c r="CV38" s="589"/>
      <c r="CW38" s="589"/>
      <c r="CX38" s="589"/>
      <c r="CY38" s="590"/>
      <c r="CZ38" s="591">
        <v>14.2</v>
      </c>
      <c r="DA38" s="609"/>
      <c r="DB38" s="609"/>
      <c r="DC38" s="610"/>
      <c r="DD38" s="594">
        <v>4728739</v>
      </c>
      <c r="DE38" s="589"/>
      <c r="DF38" s="589"/>
      <c r="DG38" s="589"/>
      <c r="DH38" s="589"/>
      <c r="DI38" s="589"/>
      <c r="DJ38" s="589"/>
      <c r="DK38" s="590"/>
      <c r="DL38" s="594">
        <v>4109879</v>
      </c>
      <c r="DM38" s="589"/>
      <c r="DN38" s="589"/>
      <c r="DO38" s="589"/>
      <c r="DP38" s="589"/>
      <c r="DQ38" s="589"/>
      <c r="DR38" s="589"/>
      <c r="DS38" s="589"/>
      <c r="DT38" s="589"/>
      <c r="DU38" s="589"/>
      <c r="DV38" s="590"/>
      <c r="DW38" s="611">
        <v>16.7</v>
      </c>
      <c r="DX38" s="612"/>
      <c r="DY38" s="612"/>
      <c r="DZ38" s="612"/>
      <c r="EA38" s="612"/>
      <c r="EB38" s="612"/>
      <c r="EC38" s="613"/>
    </row>
    <row r="39" spans="2:133" ht="11.25" customHeight="1" x14ac:dyDescent="0.15">
      <c r="AQ39" s="614" t="s">
        <v>314</v>
      </c>
      <c r="AR39" s="615"/>
      <c r="AS39" s="615"/>
      <c r="AT39" s="615"/>
      <c r="AU39" s="615"/>
      <c r="AV39" s="615"/>
      <c r="AW39" s="615"/>
      <c r="AX39" s="615"/>
      <c r="AY39" s="616"/>
      <c r="AZ39" s="588" t="s">
        <v>108</v>
      </c>
      <c r="BA39" s="589"/>
      <c r="BB39" s="589"/>
      <c r="BC39" s="589"/>
      <c r="BD39" s="607"/>
      <c r="BE39" s="607"/>
      <c r="BF39" s="617"/>
      <c r="BG39" s="618" t="s">
        <v>315</v>
      </c>
      <c r="BH39" s="619"/>
      <c r="BI39" s="619"/>
      <c r="BJ39" s="619"/>
      <c r="BK39" s="619"/>
      <c r="BL39" s="187"/>
      <c r="BM39" s="622" t="s">
        <v>316</v>
      </c>
      <c r="BN39" s="622"/>
      <c r="BO39" s="622"/>
      <c r="BP39" s="622"/>
      <c r="BQ39" s="622"/>
      <c r="BR39" s="622"/>
      <c r="BS39" s="622"/>
      <c r="BT39" s="622"/>
      <c r="BU39" s="623"/>
      <c r="BV39" s="588">
        <v>87</v>
      </c>
      <c r="BW39" s="589"/>
      <c r="BX39" s="589"/>
      <c r="BY39" s="589"/>
      <c r="BZ39" s="589"/>
      <c r="CA39" s="589"/>
      <c r="CB39" s="624"/>
      <c r="CD39" s="625" t="s">
        <v>317</v>
      </c>
      <c r="CE39" s="622"/>
      <c r="CF39" s="622"/>
      <c r="CG39" s="622"/>
      <c r="CH39" s="622"/>
      <c r="CI39" s="622"/>
      <c r="CJ39" s="622"/>
      <c r="CK39" s="622"/>
      <c r="CL39" s="622"/>
      <c r="CM39" s="622"/>
      <c r="CN39" s="622"/>
      <c r="CO39" s="622"/>
      <c r="CP39" s="622"/>
      <c r="CQ39" s="623"/>
      <c r="CR39" s="588">
        <v>348116</v>
      </c>
      <c r="CS39" s="607"/>
      <c r="CT39" s="607"/>
      <c r="CU39" s="607"/>
      <c r="CV39" s="607"/>
      <c r="CW39" s="607"/>
      <c r="CX39" s="607"/>
      <c r="CY39" s="608"/>
      <c r="CZ39" s="591">
        <v>0.9</v>
      </c>
      <c r="DA39" s="609"/>
      <c r="DB39" s="609"/>
      <c r="DC39" s="610"/>
      <c r="DD39" s="594">
        <v>342006</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318</v>
      </c>
      <c r="AR40" s="615"/>
      <c r="AS40" s="615"/>
      <c r="AT40" s="615"/>
      <c r="AU40" s="615"/>
      <c r="AV40" s="615"/>
      <c r="AW40" s="615"/>
      <c r="AX40" s="615"/>
      <c r="AY40" s="616"/>
      <c r="AZ40" s="588">
        <v>1184410</v>
      </c>
      <c r="BA40" s="589"/>
      <c r="BB40" s="589"/>
      <c r="BC40" s="589"/>
      <c r="BD40" s="607"/>
      <c r="BE40" s="607"/>
      <c r="BF40" s="617"/>
      <c r="BG40" s="618"/>
      <c r="BH40" s="619"/>
      <c r="BI40" s="619"/>
      <c r="BJ40" s="619"/>
      <c r="BK40" s="619"/>
      <c r="BL40" s="187"/>
      <c r="BM40" s="622" t="s">
        <v>319</v>
      </c>
      <c r="BN40" s="622"/>
      <c r="BO40" s="622"/>
      <c r="BP40" s="622"/>
      <c r="BQ40" s="622"/>
      <c r="BR40" s="622"/>
      <c r="BS40" s="622"/>
      <c r="BT40" s="622"/>
      <c r="BU40" s="623"/>
      <c r="BV40" s="588">
        <v>116</v>
      </c>
      <c r="BW40" s="589"/>
      <c r="BX40" s="589"/>
      <c r="BY40" s="589"/>
      <c r="BZ40" s="589"/>
      <c r="CA40" s="589"/>
      <c r="CB40" s="624"/>
      <c r="CD40" s="625" t="s">
        <v>320</v>
      </c>
      <c r="CE40" s="622"/>
      <c r="CF40" s="622"/>
      <c r="CG40" s="622"/>
      <c r="CH40" s="622"/>
      <c r="CI40" s="622"/>
      <c r="CJ40" s="622"/>
      <c r="CK40" s="622"/>
      <c r="CL40" s="622"/>
      <c r="CM40" s="622"/>
      <c r="CN40" s="622"/>
      <c r="CO40" s="622"/>
      <c r="CP40" s="622"/>
      <c r="CQ40" s="623"/>
      <c r="CR40" s="588">
        <v>203000</v>
      </c>
      <c r="CS40" s="589"/>
      <c r="CT40" s="589"/>
      <c r="CU40" s="589"/>
      <c r="CV40" s="589"/>
      <c r="CW40" s="589"/>
      <c r="CX40" s="589"/>
      <c r="CY40" s="590"/>
      <c r="CZ40" s="591">
        <v>0.5</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321</v>
      </c>
      <c r="AR41" s="627"/>
      <c r="AS41" s="627"/>
      <c r="AT41" s="627"/>
      <c r="AU41" s="627"/>
      <c r="AV41" s="627"/>
      <c r="AW41" s="627"/>
      <c r="AX41" s="627"/>
      <c r="AY41" s="628"/>
      <c r="AZ41" s="572">
        <v>2839209</v>
      </c>
      <c r="BA41" s="629"/>
      <c r="BB41" s="629"/>
      <c r="BC41" s="629"/>
      <c r="BD41" s="573"/>
      <c r="BE41" s="573"/>
      <c r="BF41" s="630"/>
      <c r="BG41" s="620"/>
      <c r="BH41" s="621"/>
      <c r="BI41" s="621"/>
      <c r="BJ41" s="621"/>
      <c r="BK41" s="621"/>
      <c r="BL41" s="189"/>
      <c r="BM41" s="627" t="s">
        <v>322</v>
      </c>
      <c r="BN41" s="627"/>
      <c r="BO41" s="627"/>
      <c r="BP41" s="627"/>
      <c r="BQ41" s="627"/>
      <c r="BR41" s="627"/>
      <c r="BS41" s="627"/>
      <c r="BT41" s="627"/>
      <c r="BU41" s="628"/>
      <c r="BV41" s="572">
        <v>315</v>
      </c>
      <c r="BW41" s="629"/>
      <c r="BX41" s="629"/>
      <c r="BY41" s="629"/>
      <c r="BZ41" s="629"/>
      <c r="CA41" s="629"/>
      <c r="CB41" s="631"/>
      <c r="CD41" s="625" t="s">
        <v>323</v>
      </c>
      <c r="CE41" s="622"/>
      <c r="CF41" s="622"/>
      <c r="CG41" s="622"/>
      <c r="CH41" s="622"/>
      <c r="CI41" s="622"/>
      <c r="CJ41" s="622"/>
      <c r="CK41" s="622"/>
      <c r="CL41" s="622"/>
      <c r="CM41" s="622"/>
      <c r="CN41" s="622"/>
      <c r="CO41" s="622"/>
      <c r="CP41" s="622"/>
      <c r="CQ41" s="623"/>
      <c r="CR41" s="588" t="s">
        <v>272</v>
      </c>
      <c r="CS41" s="607"/>
      <c r="CT41" s="607"/>
      <c r="CU41" s="607"/>
      <c r="CV41" s="607"/>
      <c r="CW41" s="607"/>
      <c r="CX41" s="607"/>
      <c r="CY41" s="608"/>
      <c r="CZ41" s="591" t="s">
        <v>272</v>
      </c>
      <c r="DA41" s="609"/>
      <c r="DB41" s="609"/>
      <c r="DC41" s="610"/>
      <c r="DD41" s="594" t="s">
        <v>272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325</v>
      </c>
      <c r="CE42" s="586"/>
      <c r="CF42" s="586"/>
      <c r="CG42" s="586"/>
      <c r="CH42" s="586"/>
      <c r="CI42" s="586"/>
      <c r="CJ42" s="586"/>
      <c r="CK42" s="586"/>
      <c r="CL42" s="586"/>
      <c r="CM42" s="586"/>
      <c r="CN42" s="586"/>
      <c r="CO42" s="586"/>
      <c r="CP42" s="586"/>
      <c r="CQ42" s="587"/>
      <c r="CR42" s="588">
        <v>2428214</v>
      </c>
      <c r="CS42" s="589"/>
      <c r="CT42" s="589"/>
      <c r="CU42" s="589"/>
      <c r="CV42" s="589"/>
      <c r="CW42" s="589"/>
      <c r="CX42" s="589"/>
      <c r="CY42" s="590"/>
      <c r="CZ42" s="591">
        <v>6.2</v>
      </c>
      <c r="DA42" s="592"/>
      <c r="DB42" s="592"/>
      <c r="DC42" s="593"/>
      <c r="DD42" s="594">
        <v>414767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326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327</v>
      </c>
      <c r="CE43" s="586"/>
      <c r="CF43" s="586"/>
      <c r="CG43" s="586"/>
      <c r="CH43" s="586"/>
      <c r="CI43" s="586"/>
      <c r="CJ43" s="586"/>
      <c r="CK43" s="586"/>
      <c r="CL43" s="586"/>
      <c r="CM43" s="586"/>
      <c r="CN43" s="586"/>
      <c r="CO43" s="586"/>
      <c r="CP43" s="586"/>
      <c r="CQ43" s="587"/>
      <c r="CR43" s="588">
        <v>61513</v>
      </c>
      <c r="CS43" s="607"/>
      <c r="CT43" s="607"/>
      <c r="CU43" s="607"/>
      <c r="CV43" s="607"/>
      <c r="CW43" s="607"/>
      <c r="CX43" s="607"/>
      <c r="CY43" s="608"/>
      <c r="CZ43" s="591">
        <v>0.2</v>
      </c>
      <c r="DA43" s="609"/>
      <c r="DB43" s="609"/>
      <c r="DC43" s="610"/>
      <c r="DD43" s="594">
        <v>61513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328</v>
      </c>
      <c r="CD44" s="601" t="s">
        <v>281</v>
      </c>
      <c r="CE44" s="602"/>
      <c r="CF44" s="585" t="s">
        <v>329</v>
      </c>
      <c r="CG44" s="586"/>
      <c r="CH44" s="586"/>
      <c r="CI44" s="586"/>
      <c r="CJ44" s="586"/>
      <c r="CK44" s="586"/>
      <c r="CL44" s="586"/>
      <c r="CM44" s="586"/>
      <c r="CN44" s="586"/>
      <c r="CO44" s="586"/>
      <c r="CP44" s="586"/>
      <c r="CQ44" s="587"/>
      <c r="CR44" s="588">
        <v>2428214</v>
      </c>
      <c r="CS44" s="589"/>
      <c r="CT44" s="589"/>
      <c r="CU44" s="589"/>
      <c r="CV44" s="589"/>
      <c r="CW44" s="589"/>
      <c r="CX44" s="589"/>
      <c r="CY44" s="590"/>
      <c r="CZ44" s="591">
        <v>6.2</v>
      </c>
      <c r="DA44" s="592"/>
      <c r="DB44" s="592"/>
      <c r="DC44" s="593"/>
      <c r="DD44" s="594">
        <v>414767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330</v>
      </c>
      <c r="CG45" s="586"/>
      <c r="CH45" s="586"/>
      <c r="CI45" s="586"/>
      <c r="CJ45" s="586"/>
      <c r="CK45" s="586"/>
      <c r="CL45" s="586"/>
      <c r="CM45" s="586"/>
      <c r="CN45" s="586"/>
      <c r="CO45" s="586"/>
      <c r="CP45" s="586"/>
      <c r="CQ45" s="587"/>
      <c r="CR45" s="588">
        <v>1239375</v>
      </c>
      <c r="CS45" s="607"/>
      <c r="CT45" s="607"/>
      <c r="CU45" s="607"/>
      <c r="CV45" s="607"/>
      <c r="CW45" s="607"/>
      <c r="CX45" s="607"/>
      <c r="CY45" s="608"/>
      <c r="CZ45" s="591">
        <v>3.2</v>
      </c>
      <c r="DA45" s="609"/>
      <c r="DB45" s="609"/>
      <c r="DC45" s="610"/>
      <c r="DD45" s="594">
        <v>76132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331</v>
      </c>
      <c r="CG46" s="586"/>
      <c r="CH46" s="586"/>
      <c r="CI46" s="586"/>
      <c r="CJ46" s="586"/>
      <c r="CK46" s="586"/>
      <c r="CL46" s="586"/>
      <c r="CM46" s="586"/>
      <c r="CN46" s="586"/>
      <c r="CO46" s="586"/>
      <c r="CP46" s="586"/>
      <c r="CQ46" s="587"/>
      <c r="CR46" s="588">
        <v>1188115</v>
      </c>
      <c r="CS46" s="589"/>
      <c r="CT46" s="589"/>
      <c r="CU46" s="589"/>
      <c r="CV46" s="589"/>
      <c r="CW46" s="589"/>
      <c r="CX46" s="589"/>
      <c r="CY46" s="590"/>
      <c r="CZ46" s="591">
        <v>3</v>
      </c>
      <c r="DA46" s="592"/>
      <c r="DB46" s="592"/>
      <c r="DC46" s="593"/>
      <c r="DD46" s="594">
        <v>337911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332</v>
      </c>
      <c r="CG47" s="586"/>
      <c r="CH47" s="586"/>
      <c r="CI47" s="586"/>
      <c r="CJ47" s="586"/>
      <c r="CK47" s="586"/>
      <c r="CL47" s="586"/>
      <c r="CM47" s="586"/>
      <c r="CN47" s="586"/>
      <c r="CO47" s="586"/>
      <c r="CP47" s="586"/>
      <c r="CQ47" s="587"/>
      <c r="CR47" s="588" t="s">
        <v>150</v>
      </c>
      <c r="CS47" s="607"/>
      <c r="CT47" s="607"/>
      <c r="CU47" s="607"/>
      <c r="CV47" s="607"/>
      <c r="CW47" s="607"/>
      <c r="CX47" s="607"/>
      <c r="CY47" s="608"/>
      <c r="CZ47" s="591" t="s">
        <v>150</v>
      </c>
      <c r="DA47" s="609"/>
      <c r="DB47" s="609"/>
      <c r="DC47" s="610"/>
      <c r="DD47" s="594" t="s">
        <v>150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333</v>
      </c>
      <c r="CG48" s="586"/>
      <c r="CH48" s="586"/>
      <c r="CI48" s="586"/>
      <c r="CJ48" s="586"/>
      <c r="CK48" s="586"/>
      <c r="CL48" s="586"/>
      <c r="CM48" s="586"/>
      <c r="CN48" s="586"/>
      <c r="CO48" s="586"/>
      <c r="CP48" s="586"/>
      <c r="CQ48" s="587"/>
      <c r="CR48" s="588" t="s">
        <v>150</v>
      </c>
      <c r="CS48" s="589"/>
      <c r="CT48" s="589"/>
      <c r="CU48" s="589"/>
      <c r="CV48" s="589"/>
      <c r="CW48" s="589"/>
      <c r="CX48" s="589"/>
      <c r="CY48" s="590"/>
      <c r="CZ48" s="591" t="s">
        <v>150</v>
      </c>
      <c r="DA48" s="592"/>
      <c r="DB48" s="592"/>
      <c r="DC48" s="593"/>
      <c r="DD48" s="594" t="s">
        <v>150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334</v>
      </c>
      <c r="CE49" s="570"/>
      <c r="CF49" s="570"/>
      <c r="CG49" s="570"/>
      <c r="CH49" s="570"/>
      <c r="CI49" s="570"/>
      <c r="CJ49" s="570"/>
      <c r="CK49" s="570"/>
      <c r="CL49" s="570"/>
      <c r="CM49" s="570"/>
      <c r="CN49" s="570"/>
      <c r="CO49" s="570"/>
      <c r="CP49" s="570"/>
      <c r="CQ49" s="571"/>
      <c r="CR49" s="572">
        <v>39164212</v>
      </c>
      <c r="CS49" s="573"/>
      <c r="CT49" s="573"/>
      <c r="CU49" s="573"/>
      <c r="CV49" s="573"/>
      <c r="CW49" s="573"/>
      <c r="CX49" s="573"/>
      <c r="CY49" s="574"/>
      <c r="CZ49" s="575">
        <v>100</v>
      </c>
      <c r="DA49" s="576"/>
      <c r="DB49" s="576"/>
      <c r="DC49" s="577"/>
      <c r="DD49" s="578">
        <v>26162415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336</v>
      </c>
      <c r="DK2" s="1107"/>
      <c r="DL2" s="1107"/>
      <c r="DM2" s="1107"/>
      <c r="DN2" s="1107"/>
      <c r="DO2" s="1108"/>
      <c r="DP2" s="200"/>
      <c r="DQ2" s="1106" t="s">
        <v>337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338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339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340</v>
      </c>
      <c r="B5" s="992"/>
      <c r="C5" s="992"/>
      <c r="D5" s="992"/>
      <c r="E5" s="992"/>
      <c r="F5" s="992"/>
      <c r="G5" s="992"/>
      <c r="H5" s="992"/>
      <c r="I5" s="992"/>
      <c r="J5" s="992"/>
      <c r="K5" s="992"/>
      <c r="L5" s="992"/>
      <c r="M5" s="992"/>
      <c r="N5" s="992"/>
      <c r="O5" s="992"/>
      <c r="P5" s="993"/>
      <c r="Q5" s="997" t="s">
        <v>341</v>
      </c>
      <c r="R5" s="998"/>
      <c r="S5" s="998"/>
      <c r="T5" s="998"/>
      <c r="U5" s="999"/>
      <c r="V5" s="997" t="s">
        <v>342</v>
      </c>
      <c r="W5" s="998"/>
      <c r="X5" s="998"/>
      <c r="Y5" s="998"/>
      <c r="Z5" s="999"/>
      <c r="AA5" s="997" t="s">
        <v>343</v>
      </c>
      <c r="AB5" s="998"/>
      <c r="AC5" s="998"/>
      <c r="AD5" s="998"/>
      <c r="AE5" s="998"/>
      <c r="AF5" s="1109" t="s">
        <v>344</v>
      </c>
      <c r="AG5" s="998"/>
      <c r="AH5" s="998"/>
      <c r="AI5" s="998"/>
      <c r="AJ5" s="1013"/>
      <c r="AK5" s="998" t="s">
        <v>345</v>
      </c>
      <c r="AL5" s="998"/>
      <c r="AM5" s="998"/>
      <c r="AN5" s="998"/>
      <c r="AO5" s="999"/>
      <c r="AP5" s="997" t="s">
        <v>346</v>
      </c>
      <c r="AQ5" s="998"/>
      <c r="AR5" s="998"/>
      <c r="AS5" s="998"/>
      <c r="AT5" s="999"/>
      <c r="AU5" s="997" t="s">
        <v>347</v>
      </c>
      <c r="AV5" s="998"/>
      <c r="AW5" s="998"/>
      <c r="AX5" s="998"/>
      <c r="AY5" s="1013"/>
      <c r="AZ5" s="207"/>
      <c r="BA5" s="207"/>
      <c r="BB5" s="207"/>
      <c r="BC5" s="207"/>
      <c r="BD5" s="207"/>
      <c r="BE5" s="208"/>
      <c r="BF5" s="208"/>
      <c r="BG5" s="208"/>
      <c r="BH5" s="208"/>
      <c r="BI5" s="208"/>
      <c r="BJ5" s="208"/>
      <c r="BK5" s="208"/>
      <c r="BL5" s="208"/>
      <c r="BM5" s="208"/>
      <c r="BN5" s="208"/>
      <c r="BO5" s="208"/>
      <c r="BP5" s="208"/>
      <c r="BQ5" s="991" t="s">
        <v>348</v>
      </c>
      <c r="BR5" s="992"/>
      <c r="BS5" s="992"/>
      <c r="BT5" s="992"/>
      <c r="BU5" s="992"/>
      <c r="BV5" s="992"/>
      <c r="BW5" s="992"/>
      <c r="BX5" s="992"/>
      <c r="BY5" s="992"/>
      <c r="BZ5" s="992"/>
      <c r="CA5" s="992"/>
      <c r="CB5" s="992"/>
      <c r="CC5" s="992"/>
      <c r="CD5" s="992"/>
      <c r="CE5" s="992"/>
      <c r="CF5" s="992"/>
      <c r="CG5" s="993"/>
      <c r="CH5" s="997" t="s">
        <v>349</v>
      </c>
      <c r="CI5" s="998"/>
      <c r="CJ5" s="998"/>
      <c r="CK5" s="998"/>
      <c r="CL5" s="999"/>
      <c r="CM5" s="997" t="s">
        <v>350</v>
      </c>
      <c r="CN5" s="998"/>
      <c r="CO5" s="998"/>
      <c r="CP5" s="998"/>
      <c r="CQ5" s="999"/>
      <c r="CR5" s="997" t="s">
        <v>351</v>
      </c>
      <c r="CS5" s="998"/>
      <c r="CT5" s="998"/>
      <c r="CU5" s="998"/>
      <c r="CV5" s="999"/>
      <c r="CW5" s="997" t="s">
        <v>352</v>
      </c>
      <c r="CX5" s="998"/>
      <c r="CY5" s="998"/>
      <c r="CZ5" s="998"/>
      <c r="DA5" s="999"/>
      <c r="DB5" s="997" t="s">
        <v>353</v>
      </c>
      <c r="DC5" s="998"/>
      <c r="DD5" s="998"/>
      <c r="DE5" s="998"/>
      <c r="DF5" s="999"/>
      <c r="DG5" s="1094" t="s">
        <v>354</v>
      </c>
      <c r="DH5" s="1095"/>
      <c r="DI5" s="1095"/>
      <c r="DJ5" s="1095"/>
      <c r="DK5" s="1096"/>
      <c r="DL5" s="1094" t="s">
        <v>355</v>
      </c>
      <c r="DM5" s="1095"/>
      <c r="DN5" s="1095"/>
      <c r="DO5" s="1095"/>
      <c r="DP5" s="1096"/>
      <c r="DQ5" s="997" t="s">
        <v>356</v>
      </c>
      <c r="DR5" s="998"/>
      <c r="DS5" s="998"/>
      <c r="DT5" s="998"/>
      <c r="DU5" s="999"/>
      <c r="DV5" s="997" t="s">
        <v>347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357</v>
      </c>
      <c r="C7" s="1047"/>
      <c r="D7" s="1047"/>
      <c r="E7" s="1047"/>
      <c r="F7" s="1047"/>
      <c r="G7" s="1047"/>
      <c r="H7" s="1047"/>
      <c r="I7" s="1047"/>
      <c r="J7" s="1047"/>
      <c r="K7" s="1047"/>
      <c r="L7" s="1047"/>
      <c r="M7" s="1047"/>
      <c r="N7" s="1047"/>
      <c r="O7" s="1047"/>
      <c r="P7" s="1048"/>
      <c r="Q7" s="1100">
        <v>40161</v>
      </c>
      <c r="R7" s="1101"/>
      <c r="S7" s="1101"/>
      <c r="T7" s="1101"/>
      <c r="U7" s="1101"/>
      <c r="V7" s="1101">
        <v>39515</v>
      </c>
      <c r="W7" s="1101"/>
      <c r="X7" s="1101"/>
      <c r="Y7" s="1101"/>
      <c r="Z7" s="1101"/>
      <c r="AA7" s="1101">
        <v>646</v>
      </c>
      <c r="AB7" s="1101"/>
      <c r="AC7" s="1101"/>
      <c r="AD7" s="1101"/>
      <c r="AE7" s="1102"/>
      <c r="AF7" s="1103">
        <v>597</v>
      </c>
      <c r="AG7" s="1104"/>
      <c r="AH7" s="1104"/>
      <c r="AI7" s="1104"/>
      <c r="AJ7" s="1105"/>
      <c r="AK7" s="1087">
        <v>27</v>
      </c>
      <c r="AL7" s="1088"/>
      <c r="AM7" s="1088"/>
      <c r="AN7" s="1088"/>
      <c r="AO7" s="1088"/>
      <c r="AP7" s="1088">
        <v>39708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v>0</v>
      </c>
      <c r="CI7" s="1085"/>
      <c r="CJ7" s="1085"/>
      <c r="CK7" s="1085"/>
      <c r="CL7" s="1086"/>
      <c r="CM7" s="1084">
        <v>10</v>
      </c>
      <c r="CN7" s="1085"/>
      <c r="CO7" s="1085"/>
      <c r="CP7" s="1085"/>
      <c r="CQ7" s="1086"/>
      <c r="CR7" s="1084">
        <v>10</v>
      </c>
      <c r="CS7" s="1085"/>
      <c r="CT7" s="1085"/>
      <c r="CU7" s="1085"/>
      <c r="CV7" s="1086"/>
      <c r="CW7" s="1084">
        <v>175</v>
      </c>
      <c r="CX7" s="1085"/>
      <c r="CY7" s="1085"/>
      <c r="CZ7" s="1085"/>
      <c r="DA7" s="1086"/>
      <c r="DB7" s="1084" t="s">
        <v>531</v>
      </c>
      <c r="DC7" s="1085"/>
      <c r="DD7" s="1085"/>
      <c r="DE7" s="1085"/>
      <c r="DF7" s="1086"/>
      <c r="DG7" s="1084" t="s">
        <v>531</v>
      </c>
      <c r="DH7" s="1085"/>
      <c r="DI7" s="1085"/>
      <c r="DJ7" s="1085"/>
      <c r="DK7" s="1086"/>
      <c r="DL7" s="1084" t="s">
        <v>532</v>
      </c>
      <c r="DM7" s="1085"/>
      <c r="DN7" s="1085"/>
      <c r="DO7" s="1085"/>
      <c r="DP7" s="1086"/>
      <c r="DQ7" s="1084" t="s">
        <v>531</v>
      </c>
      <c r="DR7" s="1085"/>
      <c r="DS7" s="1085"/>
      <c r="DT7" s="1085"/>
      <c r="DU7" s="1086"/>
      <c r="DV7" s="1111"/>
      <c r="DW7" s="1112"/>
      <c r="DX7" s="1112"/>
      <c r="DY7" s="1112"/>
      <c r="DZ7" s="1113"/>
      <c r="EA7" s="205"/>
    </row>
    <row r="8" spans="1:131" s="206" customFormat="1" ht="26.25" customHeight="1" x14ac:dyDescent="0.15">
      <c r="A8" s="212">
        <v>2</v>
      </c>
      <c r="B8" s="1033" t="s">
        <v>358</v>
      </c>
      <c r="C8" s="1034"/>
      <c r="D8" s="1034"/>
      <c r="E8" s="1034"/>
      <c r="F8" s="1034"/>
      <c r="G8" s="1034"/>
      <c r="H8" s="1034"/>
      <c r="I8" s="1034"/>
      <c r="J8" s="1034"/>
      <c r="K8" s="1034"/>
      <c r="L8" s="1034"/>
      <c r="M8" s="1034"/>
      <c r="N8" s="1034"/>
      <c r="O8" s="1034"/>
      <c r="P8" s="1035"/>
      <c r="Q8" s="1039">
        <v>212</v>
      </c>
      <c r="R8" s="1040"/>
      <c r="S8" s="1040"/>
      <c r="T8" s="1040"/>
      <c r="U8" s="1040"/>
      <c r="V8" s="1040">
        <v>212</v>
      </c>
      <c r="W8" s="1040"/>
      <c r="X8" s="1040"/>
      <c r="Y8" s="1040"/>
      <c r="Z8" s="1040"/>
      <c r="AA8" s="1040" t="s">
        <v>531</v>
      </c>
      <c r="AB8" s="1040"/>
      <c r="AC8" s="1040"/>
      <c r="AD8" s="1040"/>
      <c r="AE8" s="1041"/>
      <c r="AF8" s="1015" t="s">
        <v>108</v>
      </c>
      <c r="AG8" s="1016"/>
      <c r="AH8" s="1016"/>
      <c r="AI8" s="1016"/>
      <c r="AJ8" s="1017"/>
      <c r="AK8" s="1082">
        <v>212</v>
      </c>
      <c r="AL8" s="1083"/>
      <c r="AM8" s="1083"/>
      <c r="AN8" s="1083"/>
      <c r="AO8" s="1083"/>
      <c r="AP8" s="1083">
        <v>2179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536</v>
      </c>
      <c r="BT8" s="1011"/>
      <c r="BU8" s="1011"/>
      <c r="BV8" s="1011"/>
      <c r="BW8" s="1011"/>
      <c r="BX8" s="1011"/>
      <c r="BY8" s="1011"/>
      <c r="BZ8" s="1011"/>
      <c r="CA8" s="1011"/>
      <c r="CB8" s="1011"/>
      <c r="CC8" s="1011"/>
      <c r="CD8" s="1011"/>
      <c r="CE8" s="1011"/>
      <c r="CF8" s="1011"/>
      <c r="CG8" s="1012"/>
      <c r="CH8" s="985">
        <v>5</v>
      </c>
      <c r="CI8" s="986"/>
      <c r="CJ8" s="986"/>
      <c r="CK8" s="986"/>
      <c r="CL8" s="987"/>
      <c r="CM8" s="985">
        <v>72</v>
      </c>
      <c r="CN8" s="986"/>
      <c r="CO8" s="986"/>
      <c r="CP8" s="986"/>
      <c r="CQ8" s="987"/>
      <c r="CR8" s="985">
        <v>21</v>
      </c>
      <c r="CS8" s="986"/>
      <c r="CT8" s="986"/>
      <c r="CU8" s="986"/>
      <c r="CV8" s="987"/>
      <c r="CW8" s="985" t="s">
        <v>531</v>
      </c>
      <c r="CX8" s="986"/>
      <c r="CY8" s="986"/>
      <c r="CZ8" s="986"/>
      <c r="DA8" s="987"/>
      <c r="DB8" s="985" t="s">
        <v>531</v>
      </c>
      <c r="DC8" s="986"/>
      <c r="DD8" s="986"/>
      <c r="DE8" s="986"/>
      <c r="DF8" s="987"/>
      <c r="DG8" s="985" t="s">
        <v>531</v>
      </c>
      <c r="DH8" s="986"/>
      <c r="DI8" s="986"/>
      <c r="DJ8" s="986"/>
      <c r="DK8" s="987"/>
      <c r="DL8" s="985" t="s">
        <v>531</v>
      </c>
      <c r="DM8" s="986"/>
      <c r="DN8" s="986"/>
      <c r="DO8" s="986"/>
      <c r="DP8" s="987"/>
      <c r="DQ8" s="985" t="s">
        <v>531</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359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360</v>
      </c>
      <c r="B23" s="940" t="s">
        <v>361</v>
      </c>
      <c r="C23" s="941"/>
      <c r="D23" s="941"/>
      <c r="E23" s="941"/>
      <c r="F23" s="941"/>
      <c r="G23" s="941"/>
      <c r="H23" s="941"/>
      <c r="I23" s="941"/>
      <c r="J23" s="941"/>
      <c r="K23" s="941"/>
      <c r="L23" s="941"/>
      <c r="M23" s="941"/>
      <c r="N23" s="941"/>
      <c r="O23" s="941"/>
      <c r="P23" s="942"/>
      <c r="Q23" s="1064">
        <v>40161</v>
      </c>
      <c r="R23" s="1065"/>
      <c r="S23" s="1065"/>
      <c r="T23" s="1065"/>
      <c r="U23" s="1065"/>
      <c r="V23" s="1065">
        <v>39515</v>
      </c>
      <c r="W23" s="1065"/>
      <c r="X23" s="1065"/>
      <c r="Y23" s="1065"/>
      <c r="Z23" s="1065"/>
      <c r="AA23" s="1065">
        <v>646</v>
      </c>
      <c r="AB23" s="1065"/>
      <c r="AC23" s="1065"/>
      <c r="AD23" s="1065"/>
      <c r="AE23" s="1066"/>
      <c r="AF23" s="1067">
        <v>597</v>
      </c>
      <c r="AG23" s="1065"/>
      <c r="AH23" s="1065"/>
      <c r="AI23" s="1065"/>
      <c r="AJ23" s="1068"/>
      <c r="AK23" s="1069"/>
      <c r="AL23" s="1070"/>
      <c r="AM23" s="1070"/>
      <c r="AN23" s="1070"/>
      <c r="AO23" s="1070"/>
      <c r="AP23" s="1065">
        <v>41887</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340</v>
      </c>
      <c r="B26" s="992"/>
      <c r="C26" s="992"/>
      <c r="D26" s="992"/>
      <c r="E26" s="992"/>
      <c r="F26" s="992"/>
      <c r="G26" s="992"/>
      <c r="H26" s="992"/>
      <c r="I26" s="992"/>
      <c r="J26" s="992"/>
      <c r="K26" s="992"/>
      <c r="L26" s="992"/>
      <c r="M26" s="992"/>
      <c r="N26" s="992"/>
      <c r="O26" s="992"/>
      <c r="P26" s="993"/>
      <c r="Q26" s="997" t="s">
        <v>364</v>
      </c>
      <c r="R26" s="998"/>
      <c r="S26" s="998"/>
      <c r="T26" s="998"/>
      <c r="U26" s="999"/>
      <c r="V26" s="997" t="s">
        <v>365</v>
      </c>
      <c r="W26" s="998"/>
      <c r="X26" s="998"/>
      <c r="Y26" s="998"/>
      <c r="Z26" s="999"/>
      <c r="AA26" s="997" t="s">
        <v>366</v>
      </c>
      <c r="AB26" s="998"/>
      <c r="AC26" s="998"/>
      <c r="AD26" s="998"/>
      <c r="AE26" s="998"/>
      <c r="AF26" s="1055" t="s">
        <v>367</v>
      </c>
      <c r="AG26" s="1004"/>
      <c r="AH26" s="1004"/>
      <c r="AI26" s="1004"/>
      <c r="AJ26" s="1056"/>
      <c r="AK26" s="998" t="s">
        <v>368</v>
      </c>
      <c r="AL26" s="998"/>
      <c r="AM26" s="998"/>
      <c r="AN26" s="998"/>
      <c r="AO26" s="999"/>
      <c r="AP26" s="997" t="s">
        <v>369</v>
      </c>
      <c r="AQ26" s="998"/>
      <c r="AR26" s="998"/>
      <c r="AS26" s="998"/>
      <c r="AT26" s="999"/>
      <c r="AU26" s="997" t="s">
        <v>370</v>
      </c>
      <c r="AV26" s="998"/>
      <c r="AW26" s="998"/>
      <c r="AX26" s="998"/>
      <c r="AY26" s="999"/>
      <c r="AZ26" s="997" t="s">
        <v>371</v>
      </c>
      <c r="BA26" s="998"/>
      <c r="BB26" s="998"/>
      <c r="BC26" s="998"/>
      <c r="BD26" s="999"/>
      <c r="BE26" s="997" t="s">
        <v>347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372</v>
      </c>
      <c r="C28" s="1047"/>
      <c r="D28" s="1047"/>
      <c r="E28" s="1047"/>
      <c r="F28" s="1047"/>
      <c r="G28" s="1047"/>
      <c r="H28" s="1047"/>
      <c r="I28" s="1047"/>
      <c r="J28" s="1047"/>
      <c r="K28" s="1047"/>
      <c r="L28" s="1047"/>
      <c r="M28" s="1047"/>
      <c r="N28" s="1047"/>
      <c r="O28" s="1047"/>
      <c r="P28" s="1048"/>
      <c r="Q28" s="1049">
        <v>16862</v>
      </c>
      <c r="R28" s="1050"/>
      <c r="S28" s="1050"/>
      <c r="T28" s="1050"/>
      <c r="U28" s="1050"/>
      <c r="V28" s="1050">
        <v>16595</v>
      </c>
      <c r="W28" s="1050"/>
      <c r="X28" s="1050"/>
      <c r="Y28" s="1050"/>
      <c r="Z28" s="1050"/>
      <c r="AA28" s="1050">
        <v>267</v>
      </c>
      <c r="AB28" s="1050"/>
      <c r="AC28" s="1050"/>
      <c r="AD28" s="1050"/>
      <c r="AE28" s="1051"/>
      <c r="AF28" s="1052">
        <v>267</v>
      </c>
      <c r="AG28" s="1050"/>
      <c r="AH28" s="1050"/>
      <c r="AI28" s="1050"/>
      <c r="AJ28" s="1053"/>
      <c r="AK28" s="1054">
        <v>1187</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373</v>
      </c>
      <c r="C29" s="1034"/>
      <c r="D29" s="1034"/>
      <c r="E29" s="1034"/>
      <c r="F29" s="1034"/>
      <c r="G29" s="1034"/>
      <c r="H29" s="1034"/>
      <c r="I29" s="1034"/>
      <c r="J29" s="1034"/>
      <c r="K29" s="1034"/>
      <c r="L29" s="1034"/>
      <c r="M29" s="1034"/>
      <c r="N29" s="1034"/>
      <c r="O29" s="1034"/>
      <c r="P29" s="1035"/>
      <c r="Q29" s="1039">
        <v>9549</v>
      </c>
      <c r="R29" s="1040"/>
      <c r="S29" s="1040"/>
      <c r="T29" s="1040"/>
      <c r="U29" s="1040"/>
      <c r="V29" s="1040">
        <v>9251</v>
      </c>
      <c r="W29" s="1040"/>
      <c r="X29" s="1040"/>
      <c r="Y29" s="1040"/>
      <c r="Z29" s="1040"/>
      <c r="AA29" s="1040">
        <v>298</v>
      </c>
      <c r="AB29" s="1040"/>
      <c r="AC29" s="1040"/>
      <c r="AD29" s="1040"/>
      <c r="AE29" s="1041"/>
      <c r="AF29" s="1015">
        <v>298</v>
      </c>
      <c r="AG29" s="1016"/>
      <c r="AH29" s="1016"/>
      <c r="AI29" s="1016"/>
      <c r="AJ29" s="1017"/>
      <c r="AK29" s="976">
        <v>1420</v>
      </c>
      <c r="AL29" s="967"/>
      <c r="AM29" s="967"/>
      <c r="AN29" s="967"/>
      <c r="AO29" s="967"/>
      <c r="AP29" s="967" t="s">
        <v>531</v>
      </c>
      <c r="AQ29" s="967"/>
      <c r="AR29" s="967"/>
      <c r="AS29" s="967"/>
      <c r="AT29" s="967"/>
      <c r="AU29" s="967" t="s">
        <v>532</v>
      </c>
      <c r="AV29" s="967"/>
      <c r="AW29" s="967"/>
      <c r="AX29" s="967"/>
      <c r="AY29" s="967"/>
      <c r="AZ29" s="1038" t="s">
        <v>532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374</v>
      </c>
      <c r="C30" s="1034"/>
      <c r="D30" s="1034"/>
      <c r="E30" s="1034"/>
      <c r="F30" s="1034"/>
      <c r="G30" s="1034"/>
      <c r="H30" s="1034"/>
      <c r="I30" s="1034"/>
      <c r="J30" s="1034"/>
      <c r="K30" s="1034"/>
      <c r="L30" s="1034"/>
      <c r="M30" s="1034"/>
      <c r="N30" s="1034"/>
      <c r="O30" s="1034"/>
      <c r="P30" s="1035"/>
      <c r="Q30" s="1039">
        <v>1514</v>
      </c>
      <c r="R30" s="1040"/>
      <c r="S30" s="1040"/>
      <c r="T30" s="1040"/>
      <c r="U30" s="1040"/>
      <c r="V30" s="1040">
        <v>1456</v>
      </c>
      <c r="W30" s="1040"/>
      <c r="X30" s="1040"/>
      <c r="Y30" s="1040"/>
      <c r="Z30" s="1040"/>
      <c r="AA30" s="1040">
        <v>58</v>
      </c>
      <c r="AB30" s="1040"/>
      <c r="AC30" s="1040"/>
      <c r="AD30" s="1040"/>
      <c r="AE30" s="1041"/>
      <c r="AF30" s="1015">
        <v>58</v>
      </c>
      <c r="AG30" s="1016"/>
      <c r="AH30" s="1016"/>
      <c r="AI30" s="1016"/>
      <c r="AJ30" s="1017"/>
      <c r="AK30" s="976">
        <v>307</v>
      </c>
      <c r="AL30" s="967"/>
      <c r="AM30" s="967"/>
      <c r="AN30" s="967"/>
      <c r="AO30" s="967"/>
      <c r="AP30" s="967" t="s">
        <v>531</v>
      </c>
      <c r="AQ30" s="967"/>
      <c r="AR30" s="967"/>
      <c r="AS30" s="967"/>
      <c r="AT30" s="967"/>
      <c r="AU30" s="967" t="s">
        <v>532</v>
      </c>
      <c r="AV30" s="967"/>
      <c r="AW30" s="967"/>
      <c r="AX30" s="967"/>
      <c r="AY30" s="967"/>
      <c r="AZ30" s="1038" t="s">
        <v>532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375</v>
      </c>
      <c r="C31" s="1034"/>
      <c r="D31" s="1034"/>
      <c r="E31" s="1034"/>
      <c r="F31" s="1034"/>
      <c r="G31" s="1034"/>
      <c r="H31" s="1034"/>
      <c r="I31" s="1034"/>
      <c r="J31" s="1034"/>
      <c r="K31" s="1034"/>
      <c r="L31" s="1034"/>
      <c r="M31" s="1034"/>
      <c r="N31" s="1034"/>
      <c r="O31" s="1034"/>
      <c r="P31" s="1035"/>
      <c r="Q31" s="1039">
        <v>2487</v>
      </c>
      <c r="R31" s="1040"/>
      <c r="S31" s="1040"/>
      <c r="T31" s="1040"/>
      <c r="U31" s="1040"/>
      <c r="V31" s="1040">
        <v>2077</v>
      </c>
      <c r="W31" s="1040"/>
      <c r="X31" s="1040"/>
      <c r="Y31" s="1040"/>
      <c r="Z31" s="1040"/>
      <c r="AA31" s="1040">
        <v>410</v>
      </c>
      <c r="AB31" s="1040"/>
      <c r="AC31" s="1040"/>
      <c r="AD31" s="1040"/>
      <c r="AE31" s="1041"/>
      <c r="AF31" s="1015">
        <v>2341</v>
      </c>
      <c r="AG31" s="1016"/>
      <c r="AH31" s="1016"/>
      <c r="AI31" s="1016"/>
      <c r="AJ31" s="1017"/>
      <c r="AK31" s="976">
        <v>2</v>
      </c>
      <c r="AL31" s="967"/>
      <c r="AM31" s="967"/>
      <c r="AN31" s="967"/>
      <c r="AO31" s="967"/>
      <c r="AP31" s="967">
        <v>1101</v>
      </c>
      <c r="AQ31" s="967"/>
      <c r="AR31" s="967"/>
      <c r="AS31" s="967"/>
      <c r="AT31" s="967"/>
      <c r="AU31" s="967" t="s">
        <v>531</v>
      </c>
      <c r="AV31" s="967"/>
      <c r="AW31" s="967"/>
      <c r="AX31" s="967"/>
      <c r="AY31" s="967"/>
      <c r="AZ31" s="1038" t="s">
        <v>532</v>
      </c>
      <c r="BA31" s="1038"/>
      <c r="BB31" s="1038"/>
      <c r="BC31" s="1038"/>
      <c r="BD31" s="1038"/>
      <c r="BE31" s="1028" t="s">
        <v>376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377</v>
      </c>
      <c r="C32" s="1034"/>
      <c r="D32" s="1034"/>
      <c r="E32" s="1034"/>
      <c r="F32" s="1034"/>
      <c r="G32" s="1034"/>
      <c r="H32" s="1034"/>
      <c r="I32" s="1034"/>
      <c r="J32" s="1034"/>
      <c r="K32" s="1034"/>
      <c r="L32" s="1034"/>
      <c r="M32" s="1034"/>
      <c r="N32" s="1034"/>
      <c r="O32" s="1034"/>
      <c r="P32" s="1035"/>
      <c r="Q32" s="1039">
        <v>4423</v>
      </c>
      <c r="R32" s="1040"/>
      <c r="S32" s="1040"/>
      <c r="T32" s="1040"/>
      <c r="U32" s="1040"/>
      <c r="V32" s="1040">
        <v>4423</v>
      </c>
      <c r="W32" s="1040"/>
      <c r="X32" s="1040"/>
      <c r="Y32" s="1040"/>
      <c r="Z32" s="1040"/>
      <c r="AA32" s="1040" t="s">
        <v>531</v>
      </c>
      <c r="AB32" s="1040"/>
      <c r="AC32" s="1040"/>
      <c r="AD32" s="1040"/>
      <c r="AE32" s="1041"/>
      <c r="AF32" s="1015" t="s">
        <v>108</v>
      </c>
      <c r="AG32" s="1016"/>
      <c r="AH32" s="1016"/>
      <c r="AI32" s="1016"/>
      <c r="AJ32" s="1017"/>
      <c r="AK32" s="976">
        <v>1484</v>
      </c>
      <c r="AL32" s="967"/>
      <c r="AM32" s="967"/>
      <c r="AN32" s="967"/>
      <c r="AO32" s="967"/>
      <c r="AP32" s="967">
        <v>33898</v>
      </c>
      <c r="AQ32" s="967"/>
      <c r="AR32" s="967"/>
      <c r="AS32" s="967"/>
      <c r="AT32" s="967"/>
      <c r="AU32" s="967">
        <v>21118</v>
      </c>
      <c r="AV32" s="967"/>
      <c r="AW32" s="967"/>
      <c r="AX32" s="967"/>
      <c r="AY32" s="967"/>
      <c r="AZ32" s="1038" t="s">
        <v>532</v>
      </c>
      <c r="BA32" s="1038"/>
      <c r="BB32" s="1038"/>
      <c r="BC32" s="1038"/>
      <c r="BD32" s="1038"/>
      <c r="BE32" s="1028" t="s">
        <v>378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379</v>
      </c>
      <c r="C33" s="1034"/>
      <c r="D33" s="1034"/>
      <c r="E33" s="1034"/>
      <c r="F33" s="1034"/>
      <c r="G33" s="1034"/>
      <c r="H33" s="1034"/>
      <c r="I33" s="1034"/>
      <c r="J33" s="1034"/>
      <c r="K33" s="1034"/>
      <c r="L33" s="1034"/>
      <c r="M33" s="1034"/>
      <c r="N33" s="1034"/>
      <c r="O33" s="1034"/>
      <c r="P33" s="1035"/>
      <c r="Q33" s="1039">
        <v>54</v>
      </c>
      <c r="R33" s="1040"/>
      <c r="S33" s="1040"/>
      <c r="T33" s="1040"/>
      <c r="U33" s="1040"/>
      <c r="V33" s="1040">
        <v>54</v>
      </c>
      <c r="W33" s="1040"/>
      <c r="X33" s="1040"/>
      <c r="Y33" s="1040"/>
      <c r="Z33" s="1040"/>
      <c r="AA33" s="1040" t="s">
        <v>532</v>
      </c>
      <c r="AB33" s="1040"/>
      <c r="AC33" s="1040"/>
      <c r="AD33" s="1040"/>
      <c r="AE33" s="1041"/>
      <c r="AF33" s="1015" t="s">
        <v>108</v>
      </c>
      <c r="AG33" s="1016"/>
      <c r="AH33" s="1016"/>
      <c r="AI33" s="1016"/>
      <c r="AJ33" s="1017"/>
      <c r="AK33" s="976">
        <v>49</v>
      </c>
      <c r="AL33" s="967"/>
      <c r="AM33" s="967"/>
      <c r="AN33" s="967"/>
      <c r="AO33" s="967"/>
      <c r="AP33" s="967" t="s">
        <v>532</v>
      </c>
      <c r="AQ33" s="967"/>
      <c r="AR33" s="967"/>
      <c r="AS33" s="967"/>
      <c r="AT33" s="967"/>
      <c r="AU33" s="967" t="s">
        <v>532</v>
      </c>
      <c r="AV33" s="967"/>
      <c r="AW33" s="967"/>
      <c r="AX33" s="967"/>
      <c r="AY33" s="967"/>
      <c r="AZ33" s="1038" t="s">
        <v>532</v>
      </c>
      <c r="BA33" s="1038"/>
      <c r="BB33" s="1038"/>
      <c r="BC33" s="1038"/>
      <c r="BD33" s="1038"/>
      <c r="BE33" s="1028" t="s">
        <v>378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360</v>
      </c>
      <c r="B63" s="940" t="s">
        <v>381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2964</v>
      </c>
      <c r="AG63" s="955"/>
      <c r="AH63" s="955"/>
      <c r="AI63" s="955"/>
      <c r="AJ63" s="1026"/>
      <c r="AK63" s="1027"/>
      <c r="AL63" s="959"/>
      <c r="AM63" s="959"/>
      <c r="AN63" s="959"/>
      <c r="AO63" s="959"/>
      <c r="AP63" s="955">
        <v>34999</v>
      </c>
      <c r="AQ63" s="955"/>
      <c r="AR63" s="955"/>
      <c r="AS63" s="955"/>
      <c r="AT63" s="955"/>
      <c r="AU63" s="955">
        <v>21118</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383</v>
      </c>
      <c r="B66" s="992"/>
      <c r="C66" s="992"/>
      <c r="D66" s="992"/>
      <c r="E66" s="992"/>
      <c r="F66" s="992"/>
      <c r="G66" s="992"/>
      <c r="H66" s="992"/>
      <c r="I66" s="992"/>
      <c r="J66" s="992"/>
      <c r="K66" s="992"/>
      <c r="L66" s="992"/>
      <c r="M66" s="992"/>
      <c r="N66" s="992"/>
      <c r="O66" s="992"/>
      <c r="P66" s="993"/>
      <c r="Q66" s="997" t="s">
        <v>364</v>
      </c>
      <c r="R66" s="998"/>
      <c r="S66" s="998"/>
      <c r="T66" s="998"/>
      <c r="U66" s="999"/>
      <c r="V66" s="997" t="s">
        <v>365</v>
      </c>
      <c r="W66" s="998"/>
      <c r="X66" s="998"/>
      <c r="Y66" s="998"/>
      <c r="Z66" s="999"/>
      <c r="AA66" s="997" t="s">
        <v>366</v>
      </c>
      <c r="AB66" s="998"/>
      <c r="AC66" s="998"/>
      <c r="AD66" s="998"/>
      <c r="AE66" s="999"/>
      <c r="AF66" s="1003" t="s">
        <v>367</v>
      </c>
      <c r="AG66" s="1004"/>
      <c r="AH66" s="1004"/>
      <c r="AI66" s="1004"/>
      <c r="AJ66" s="1005"/>
      <c r="AK66" s="997" t="s">
        <v>368</v>
      </c>
      <c r="AL66" s="992"/>
      <c r="AM66" s="992"/>
      <c r="AN66" s="992"/>
      <c r="AO66" s="993"/>
      <c r="AP66" s="997" t="s">
        <v>369</v>
      </c>
      <c r="AQ66" s="998"/>
      <c r="AR66" s="998"/>
      <c r="AS66" s="998"/>
      <c r="AT66" s="999"/>
      <c r="AU66" s="997" t="s">
        <v>384</v>
      </c>
      <c r="AV66" s="998"/>
      <c r="AW66" s="998"/>
      <c r="AX66" s="998"/>
      <c r="AY66" s="999"/>
      <c r="AZ66" s="997" t="s">
        <v>347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2830</v>
      </c>
      <c r="R68" s="978"/>
      <c r="S68" s="978"/>
      <c r="T68" s="978"/>
      <c r="U68" s="978"/>
      <c r="V68" s="978">
        <v>2759</v>
      </c>
      <c r="W68" s="978"/>
      <c r="X68" s="978"/>
      <c r="Y68" s="978"/>
      <c r="Z68" s="978"/>
      <c r="AA68" s="978">
        <v>71</v>
      </c>
      <c r="AB68" s="978"/>
      <c r="AC68" s="978"/>
      <c r="AD68" s="978"/>
      <c r="AE68" s="978"/>
      <c r="AF68" s="978">
        <v>71</v>
      </c>
      <c r="AG68" s="978"/>
      <c r="AH68" s="978"/>
      <c r="AI68" s="978"/>
      <c r="AJ68" s="978"/>
      <c r="AK68" s="978">
        <v>11</v>
      </c>
      <c r="AL68" s="978"/>
      <c r="AM68" s="978"/>
      <c r="AN68" s="978"/>
      <c r="AO68" s="978"/>
      <c r="AP68" s="978">
        <v>1812</v>
      </c>
      <c r="AQ68" s="978"/>
      <c r="AR68" s="978"/>
      <c r="AS68" s="978"/>
      <c r="AT68" s="978"/>
      <c r="AU68" s="978">
        <v>747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2886</v>
      </c>
      <c r="R69" s="967"/>
      <c r="S69" s="967"/>
      <c r="T69" s="967"/>
      <c r="U69" s="967"/>
      <c r="V69" s="967">
        <v>2873</v>
      </c>
      <c r="W69" s="967"/>
      <c r="X69" s="967"/>
      <c r="Y69" s="967"/>
      <c r="Z69" s="967"/>
      <c r="AA69" s="967">
        <v>13</v>
      </c>
      <c r="AB69" s="967"/>
      <c r="AC69" s="967"/>
      <c r="AD69" s="967"/>
      <c r="AE69" s="967"/>
      <c r="AF69" s="967">
        <v>13</v>
      </c>
      <c r="AG69" s="967"/>
      <c r="AH69" s="967"/>
      <c r="AI69" s="967"/>
      <c r="AJ69" s="967"/>
      <c r="AK69" s="967" t="s">
        <v>542</v>
      </c>
      <c r="AL69" s="967"/>
      <c r="AM69" s="967"/>
      <c r="AN69" s="967"/>
      <c r="AO69" s="967"/>
      <c r="AP69" s="967">
        <v>1460</v>
      </c>
      <c r="AQ69" s="967"/>
      <c r="AR69" s="967"/>
      <c r="AS69" s="967"/>
      <c r="AT69" s="967"/>
      <c r="AU69" s="967">
        <v>624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189</v>
      </c>
      <c r="R70" s="967"/>
      <c r="S70" s="967"/>
      <c r="T70" s="967"/>
      <c r="U70" s="967"/>
      <c r="V70" s="967">
        <v>168</v>
      </c>
      <c r="W70" s="967"/>
      <c r="X70" s="967"/>
      <c r="Y70" s="967"/>
      <c r="Z70" s="967"/>
      <c r="AA70" s="967">
        <v>22</v>
      </c>
      <c r="AB70" s="967"/>
      <c r="AC70" s="967"/>
      <c r="AD70" s="967"/>
      <c r="AE70" s="967"/>
      <c r="AF70" s="967">
        <v>22</v>
      </c>
      <c r="AG70" s="967"/>
      <c r="AH70" s="967"/>
      <c r="AI70" s="967"/>
      <c r="AJ70" s="967"/>
      <c r="AK70" s="967">
        <v>13</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1044329</v>
      </c>
      <c r="R71" s="967"/>
      <c r="S71" s="967"/>
      <c r="T71" s="967"/>
      <c r="U71" s="967"/>
      <c r="V71" s="967">
        <v>1022081</v>
      </c>
      <c r="W71" s="967"/>
      <c r="X71" s="967"/>
      <c r="Y71" s="967"/>
      <c r="Z71" s="967"/>
      <c r="AA71" s="967">
        <v>22247</v>
      </c>
      <c r="AB71" s="967"/>
      <c r="AC71" s="967"/>
      <c r="AD71" s="967"/>
      <c r="AE71" s="967"/>
      <c r="AF71" s="967">
        <v>22247</v>
      </c>
      <c r="AG71" s="967"/>
      <c r="AH71" s="967"/>
      <c r="AI71" s="967"/>
      <c r="AJ71" s="967"/>
      <c r="AK71" s="967">
        <v>593</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42179</v>
      </c>
      <c r="R72" s="967"/>
      <c r="S72" s="967"/>
      <c r="T72" s="967"/>
      <c r="U72" s="967"/>
      <c r="V72" s="967">
        <v>35893</v>
      </c>
      <c r="W72" s="967"/>
      <c r="X72" s="967"/>
      <c r="Y72" s="967"/>
      <c r="Z72" s="967"/>
      <c r="AA72" s="967">
        <v>6286</v>
      </c>
      <c r="AB72" s="967"/>
      <c r="AC72" s="967"/>
      <c r="AD72" s="967"/>
      <c r="AE72" s="967"/>
      <c r="AF72" s="967">
        <v>25370</v>
      </c>
      <c r="AG72" s="967"/>
      <c r="AH72" s="967"/>
      <c r="AI72" s="967"/>
      <c r="AJ72" s="967"/>
      <c r="AK72" s="967" t="s">
        <v>541</v>
      </c>
      <c r="AL72" s="967"/>
      <c r="AM72" s="967"/>
      <c r="AN72" s="967"/>
      <c r="AO72" s="967"/>
      <c r="AP72" s="967">
        <v>140190</v>
      </c>
      <c r="AQ72" s="967"/>
      <c r="AR72" s="967"/>
      <c r="AS72" s="967"/>
      <c r="AT72" s="967"/>
      <c r="AU72" s="967" t="s">
        <v>541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540</v>
      </c>
      <c r="C73" s="971"/>
      <c r="D73" s="971"/>
      <c r="E73" s="971"/>
      <c r="F73" s="971"/>
      <c r="G73" s="971"/>
      <c r="H73" s="971"/>
      <c r="I73" s="971"/>
      <c r="J73" s="971"/>
      <c r="K73" s="971"/>
      <c r="L73" s="971"/>
      <c r="M73" s="971"/>
      <c r="N73" s="971"/>
      <c r="O73" s="971"/>
      <c r="P73" s="972"/>
      <c r="Q73" s="973">
        <v>8559</v>
      </c>
      <c r="R73" s="967"/>
      <c r="S73" s="967"/>
      <c r="T73" s="967"/>
      <c r="U73" s="967"/>
      <c r="V73" s="967">
        <v>6038</v>
      </c>
      <c r="W73" s="967"/>
      <c r="X73" s="967"/>
      <c r="Y73" s="967"/>
      <c r="Z73" s="967"/>
      <c r="AA73" s="967">
        <v>2521</v>
      </c>
      <c r="AB73" s="967"/>
      <c r="AC73" s="967"/>
      <c r="AD73" s="967"/>
      <c r="AE73" s="967"/>
      <c r="AF73" s="967">
        <v>17171</v>
      </c>
      <c r="AG73" s="967"/>
      <c r="AH73" s="967"/>
      <c r="AI73" s="967"/>
      <c r="AJ73" s="967"/>
      <c r="AK73" s="967" t="s">
        <v>541</v>
      </c>
      <c r="AL73" s="967"/>
      <c r="AM73" s="967"/>
      <c r="AN73" s="967"/>
      <c r="AO73" s="967"/>
      <c r="AP73" s="967">
        <v>18268</v>
      </c>
      <c r="AQ73" s="967"/>
      <c r="AR73" s="967"/>
      <c r="AS73" s="967"/>
      <c r="AT73" s="967"/>
      <c r="AU73" s="967" t="s">
        <v>542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360</v>
      </c>
      <c r="B88" s="940" t="s">
        <v>385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64893</v>
      </c>
      <c r="AG88" s="955"/>
      <c r="AH88" s="955"/>
      <c r="AI88" s="955"/>
      <c r="AJ88" s="955"/>
      <c r="AK88" s="959"/>
      <c r="AL88" s="959"/>
      <c r="AM88" s="959"/>
      <c r="AN88" s="959"/>
      <c r="AO88" s="959"/>
      <c r="AP88" s="955">
        <v>161729</v>
      </c>
      <c r="AQ88" s="955"/>
      <c r="AR88" s="955"/>
      <c r="AS88" s="955"/>
      <c r="AT88" s="955"/>
      <c r="AU88" s="955">
        <v>1371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360</v>
      </c>
      <c r="BR102" s="940" t="s">
        <v>386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31</v>
      </c>
      <c r="CS102" s="947"/>
      <c r="CT102" s="947"/>
      <c r="CU102" s="947"/>
      <c r="CV102" s="948"/>
      <c r="CW102" s="946">
        <v>175</v>
      </c>
      <c r="CX102" s="947"/>
      <c r="CY102" s="947"/>
      <c r="CZ102" s="947"/>
      <c r="DA102" s="948"/>
      <c r="DB102" s="946" t="s">
        <v>543</v>
      </c>
      <c r="DC102" s="947"/>
      <c r="DD102" s="947"/>
      <c r="DE102" s="947"/>
      <c r="DF102" s="948"/>
      <c r="DG102" s="946" t="s">
        <v>543</v>
      </c>
      <c r="DH102" s="947"/>
      <c r="DI102" s="947"/>
      <c r="DJ102" s="947"/>
      <c r="DK102" s="948"/>
      <c r="DL102" s="946" t="s">
        <v>543</v>
      </c>
      <c r="DM102" s="947"/>
      <c r="DN102" s="947"/>
      <c r="DO102" s="947"/>
      <c r="DP102" s="948"/>
      <c r="DQ102" s="946" t="s">
        <v>543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394</v>
      </c>
      <c r="AB109" s="888"/>
      <c r="AC109" s="888"/>
      <c r="AD109" s="888"/>
      <c r="AE109" s="889"/>
      <c r="AF109" s="890" t="s">
        <v>280</v>
      </c>
      <c r="AG109" s="888"/>
      <c r="AH109" s="888"/>
      <c r="AI109" s="888"/>
      <c r="AJ109" s="889"/>
      <c r="AK109" s="890" t="s">
        <v>279</v>
      </c>
      <c r="AL109" s="888"/>
      <c r="AM109" s="888"/>
      <c r="AN109" s="888"/>
      <c r="AO109" s="889"/>
      <c r="AP109" s="890" t="s">
        <v>395</v>
      </c>
      <c r="AQ109" s="888"/>
      <c r="AR109" s="888"/>
      <c r="AS109" s="888"/>
      <c r="AT109" s="919"/>
      <c r="AU109" s="887" t="s">
        <v>393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394</v>
      </c>
      <c r="BR109" s="888"/>
      <c r="BS109" s="888"/>
      <c r="BT109" s="888"/>
      <c r="BU109" s="889"/>
      <c r="BV109" s="890" t="s">
        <v>280</v>
      </c>
      <c r="BW109" s="888"/>
      <c r="BX109" s="888"/>
      <c r="BY109" s="888"/>
      <c r="BZ109" s="889"/>
      <c r="CA109" s="890" t="s">
        <v>279</v>
      </c>
      <c r="CB109" s="888"/>
      <c r="CC109" s="888"/>
      <c r="CD109" s="888"/>
      <c r="CE109" s="889"/>
      <c r="CF109" s="928" t="s">
        <v>395</v>
      </c>
      <c r="CG109" s="928"/>
      <c r="CH109" s="928"/>
      <c r="CI109" s="928"/>
      <c r="CJ109" s="928"/>
      <c r="CK109" s="890" t="s">
        <v>396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394</v>
      </c>
      <c r="DH109" s="888"/>
      <c r="DI109" s="888"/>
      <c r="DJ109" s="888"/>
      <c r="DK109" s="889"/>
      <c r="DL109" s="890" t="s">
        <v>280</v>
      </c>
      <c r="DM109" s="888"/>
      <c r="DN109" s="888"/>
      <c r="DO109" s="888"/>
      <c r="DP109" s="889"/>
      <c r="DQ109" s="890" t="s">
        <v>279</v>
      </c>
      <c r="DR109" s="888"/>
      <c r="DS109" s="888"/>
      <c r="DT109" s="888"/>
      <c r="DU109" s="889"/>
      <c r="DV109" s="890" t="s">
        <v>395</v>
      </c>
      <c r="DW109" s="888"/>
      <c r="DX109" s="888"/>
      <c r="DY109" s="888"/>
      <c r="DZ109" s="919"/>
    </row>
    <row r="110" spans="1:131" s="197" customFormat="1" ht="26.25" customHeight="1" x14ac:dyDescent="0.15">
      <c r="A110" s="757" t="s">
        <v>397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4716564</v>
      </c>
      <c r="AB110" s="873"/>
      <c r="AC110" s="873"/>
      <c r="AD110" s="873"/>
      <c r="AE110" s="874"/>
      <c r="AF110" s="875">
        <v>4703162</v>
      </c>
      <c r="AG110" s="873"/>
      <c r="AH110" s="873"/>
      <c r="AI110" s="873"/>
      <c r="AJ110" s="874"/>
      <c r="AK110" s="875">
        <v>4526657</v>
      </c>
      <c r="AL110" s="873"/>
      <c r="AM110" s="873"/>
      <c r="AN110" s="873"/>
      <c r="AO110" s="874"/>
      <c r="AP110" s="876">
        <v>22.3</v>
      </c>
      <c r="AQ110" s="877"/>
      <c r="AR110" s="877"/>
      <c r="AS110" s="877"/>
      <c r="AT110" s="878"/>
      <c r="AU110" s="920" t="s">
        <v>59</v>
      </c>
      <c r="AV110" s="921"/>
      <c r="AW110" s="921"/>
      <c r="AX110" s="921"/>
      <c r="AY110" s="922"/>
      <c r="AZ110" s="816" t="s">
        <v>398</v>
      </c>
      <c r="BA110" s="758"/>
      <c r="BB110" s="758"/>
      <c r="BC110" s="758"/>
      <c r="BD110" s="758"/>
      <c r="BE110" s="758"/>
      <c r="BF110" s="758"/>
      <c r="BG110" s="758"/>
      <c r="BH110" s="758"/>
      <c r="BI110" s="758"/>
      <c r="BJ110" s="758"/>
      <c r="BK110" s="758"/>
      <c r="BL110" s="758"/>
      <c r="BM110" s="758"/>
      <c r="BN110" s="758"/>
      <c r="BO110" s="758"/>
      <c r="BP110" s="759"/>
      <c r="BQ110" s="799">
        <v>43713411</v>
      </c>
      <c r="BR110" s="800"/>
      <c r="BS110" s="800"/>
      <c r="BT110" s="800"/>
      <c r="BU110" s="800"/>
      <c r="BV110" s="800">
        <v>42690407</v>
      </c>
      <c r="BW110" s="800"/>
      <c r="BX110" s="800"/>
      <c r="BY110" s="800"/>
      <c r="BZ110" s="800"/>
      <c r="CA110" s="800">
        <v>41886533</v>
      </c>
      <c r="CB110" s="800"/>
      <c r="CC110" s="800"/>
      <c r="CD110" s="800"/>
      <c r="CE110" s="800"/>
      <c r="CF110" s="861">
        <v>206.6</v>
      </c>
      <c r="CG110" s="862"/>
      <c r="CH110" s="862"/>
      <c r="CI110" s="862"/>
      <c r="CJ110" s="862"/>
      <c r="CK110" s="916" t="s">
        <v>399</v>
      </c>
      <c r="CL110" s="864"/>
      <c r="CM110" s="869" t="s">
        <v>400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401</v>
      </c>
      <c r="DH110" s="800"/>
      <c r="DI110" s="800"/>
      <c r="DJ110" s="800"/>
      <c r="DK110" s="800"/>
      <c r="DL110" s="800" t="s">
        <v>401</v>
      </c>
      <c r="DM110" s="800"/>
      <c r="DN110" s="800"/>
      <c r="DO110" s="800"/>
      <c r="DP110" s="800"/>
      <c r="DQ110" s="800" t="s">
        <v>401</v>
      </c>
      <c r="DR110" s="800"/>
      <c r="DS110" s="800"/>
      <c r="DT110" s="800"/>
      <c r="DU110" s="800"/>
      <c r="DV110" s="801" t="s">
        <v>401</v>
      </c>
      <c r="DW110" s="801"/>
      <c r="DX110" s="801"/>
      <c r="DY110" s="801"/>
      <c r="DZ110" s="802"/>
    </row>
    <row r="111" spans="1:131" s="197" customFormat="1" ht="26.25" customHeight="1" x14ac:dyDescent="0.15">
      <c r="A111" s="778" t="s">
        <v>402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403</v>
      </c>
      <c r="BA111" s="768"/>
      <c r="BB111" s="768"/>
      <c r="BC111" s="768"/>
      <c r="BD111" s="768"/>
      <c r="BE111" s="768"/>
      <c r="BF111" s="768"/>
      <c r="BG111" s="768"/>
      <c r="BH111" s="768"/>
      <c r="BI111" s="768"/>
      <c r="BJ111" s="768"/>
      <c r="BK111" s="768"/>
      <c r="BL111" s="768"/>
      <c r="BM111" s="768"/>
      <c r="BN111" s="768"/>
      <c r="BO111" s="768"/>
      <c r="BP111" s="769"/>
      <c r="BQ111" s="770" t="s">
        <v>404</v>
      </c>
      <c r="BR111" s="771"/>
      <c r="BS111" s="771"/>
      <c r="BT111" s="771"/>
      <c r="BU111" s="771"/>
      <c r="BV111" s="771" t="s">
        <v>404</v>
      </c>
      <c r="BW111" s="771"/>
      <c r="BX111" s="771"/>
      <c r="BY111" s="771"/>
      <c r="BZ111" s="771"/>
      <c r="CA111" s="771" t="s">
        <v>404</v>
      </c>
      <c r="CB111" s="771"/>
      <c r="CC111" s="771"/>
      <c r="CD111" s="771"/>
      <c r="CE111" s="771"/>
      <c r="CF111" s="848" t="s">
        <v>404</v>
      </c>
      <c r="CG111" s="849"/>
      <c r="CH111" s="849"/>
      <c r="CI111" s="849"/>
      <c r="CJ111" s="849"/>
      <c r="CK111" s="917"/>
      <c r="CL111" s="866"/>
      <c r="CM111" s="803" t="s">
        <v>405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404</v>
      </c>
      <c r="DH111" s="771"/>
      <c r="DI111" s="771"/>
      <c r="DJ111" s="771"/>
      <c r="DK111" s="771"/>
      <c r="DL111" s="771" t="s">
        <v>404</v>
      </c>
      <c r="DM111" s="771"/>
      <c r="DN111" s="771"/>
      <c r="DO111" s="771"/>
      <c r="DP111" s="771"/>
      <c r="DQ111" s="771" t="s">
        <v>404</v>
      </c>
      <c r="DR111" s="771"/>
      <c r="DS111" s="771"/>
      <c r="DT111" s="771"/>
      <c r="DU111" s="771"/>
      <c r="DV111" s="823" t="s">
        <v>404</v>
      </c>
      <c r="DW111" s="823"/>
      <c r="DX111" s="823"/>
      <c r="DY111" s="823"/>
      <c r="DZ111" s="824"/>
    </row>
    <row r="112" spans="1:131" s="197" customFormat="1" ht="26.25" customHeight="1" x14ac:dyDescent="0.15">
      <c r="A112" s="902" t="s">
        <v>406</v>
      </c>
      <c r="B112" s="903"/>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404</v>
      </c>
      <c r="AB112" s="784"/>
      <c r="AC112" s="784"/>
      <c r="AD112" s="784"/>
      <c r="AE112" s="785"/>
      <c r="AF112" s="786" t="s">
        <v>404</v>
      </c>
      <c r="AG112" s="784"/>
      <c r="AH112" s="784"/>
      <c r="AI112" s="784"/>
      <c r="AJ112" s="785"/>
      <c r="AK112" s="786" t="s">
        <v>404</v>
      </c>
      <c r="AL112" s="784"/>
      <c r="AM112" s="784"/>
      <c r="AN112" s="784"/>
      <c r="AO112" s="785"/>
      <c r="AP112" s="754" t="s">
        <v>404</v>
      </c>
      <c r="AQ112" s="755"/>
      <c r="AR112" s="755"/>
      <c r="AS112" s="755"/>
      <c r="AT112" s="756"/>
      <c r="AU112" s="923"/>
      <c r="AV112" s="924"/>
      <c r="AW112" s="924"/>
      <c r="AX112" s="924"/>
      <c r="AY112" s="925"/>
      <c r="AZ112" s="767" t="s">
        <v>408</v>
      </c>
      <c r="BA112" s="768"/>
      <c r="BB112" s="768"/>
      <c r="BC112" s="768"/>
      <c r="BD112" s="768"/>
      <c r="BE112" s="768"/>
      <c r="BF112" s="768"/>
      <c r="BG112" s="768"/>
      <c r="BH112" s="768"/>
      <c r="BI112" s="768"/>
      <c r="BJ112" s="768"/>
      <c r="BK112" s="768"/>
      <c r="BL112" s="768"/>
      <c r="BM112" s="768"/>
      <c r="BN112" s="768"/>
      <c r="BO112" s="768"/>
      <c r="BP112" s="769"/>
      <c r="BQ112" s="770">
        <v>22064197</v>
      </c>
      <c r="BR112" s="771"/>
      <c r="BS112" s="771"/>
      <c r="BT112" s="771"/>
      <c r="BU112" s="771"/>
      <c r="BV112" s="771">
        <v>21473225</v>
      </c>
      <c r="BW112" s="771"/>
      <c r="BX112" s="771"/>
      <c r="BY112" s="771"/>
      <c r="BZ112" s="771"/>
      <c r="CA112" s="771">
        <v>21118304</v>
      </c>
      <c r="CB112" s="771"/>
      <c r="CC112" s="771"/>
      <c r="CD112" s="771"/>
      <c r="CE112" s="771"/>
      <c r="CF112" s="848">
        <v>104.1</v>
      </c>
      <c r="CG112" s="849"/>
      <c r="CH112" s="849"/>
      <c r="CI112" s="849"/>
      <c r="CJ112" s="849"/>
      <c r="CK112" s="917"/>
      <c r="CL112" s="866"/>
      <c r="CM112" s="803" t="s">
        <v>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404</v>
      </c>
      <c r="DH112" s="771"/>
      <c r="DI112" s="771"/>
      <c r="DJ112" s="771"/>
      <c r="DK112" s="771"/>
      <c r="DL112" s="771" t="s">
        <v>404</v>
      </c>
      <c r="DM112" s="771"/>
      <c r="DN112" s="771"/>
      <c r="DO112" s="771"/>
      <c r="DP112" s="771"/>
      <c r="DQ112" s="771" t="s">
        <v>404</v>
      </c>
      <c r="DR112" s="771"/>
      <c r="DS112" s="771"/>
      <c r="DT112" s="771"/>
      <c r="DU112" s="771"/>
      <c r="DV112" s="823" t="s">
        <v>404</v>
      </c>
      <c r="DW112" s="823"/>
      <c r="DX112" s="823"/>
      <c r="DY112" s="823"/>
      <c r="DZ112" s="824"/>
    </row>
    <row r="113" spans="1:130" s="197" customFormat="1" ht="26.25" customHeight="1" x14ac:dyDescent="0.15">
      <c r="A113" s="904"/>
      <c r="B113" s="905"/>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1270553</v>
      </c>
      <c r="AB113" s="909"/>
      <c r="AC113" s="909"/>
      <c r="AD113" s="909"/>
      <c r="AE113" s="910"/>
      <c r="AF113" s="911">
        <v>1190251</v>
      </c>
      <c r="AG113" s="909"/>
      <c r="AH113" s="909"/>
      <c r="AI113" s="909"/>
      <c r="AJ113" s="910"/>
      <c r="AK113" s="911">
        <v>1190133</v>
      </c>
      <c r="AL113" s="909"/>
      <c r="AM113" s="909"/>
      <c r="AN113" s="909"/>
      <c r="AO113" s="910"/>
      <c r="AP113" s="912">
        <v>5.9</v>
      </c>
      <c r="AQ113" s="913"/>
      <c r="AR113" s="913"/>
      <c r="AS113" s="913"/>
      <c r="AT113" s="914"/>
      <c r="AU113" s="923"/>
      <c r="AV113" s="924"/>
      <c r="AW113" s="924"/>
      <c r="AX113" s="924"/>
      <c r="AY113" s="925"/>
      <c r="AZ113" s="767" t="s">
        <v>411</v>
      </c>
      <c r="BA113" s="768"/>
      <c r="BB113" s="768"/>
      <c r="BC113" s="768"/>
      <c r="BD113" s="768"/>
      <c r="BE113" s="768"/>
      <c r="BF113" s="768"/>
      <c r="BG113" s="768"/>
      <c r="BH113" s="768"/>
      <c r="BI113" s="768"/>
      <c r="BJ113" s="768"/>
      <c r="BK113" s="768"/>
      <c r="BL113" s="768"/>
      <c r="BM113" s="768"/>
      <c r="BN113" s="768"/>
      <c r="BO113" s="768"/>
      <c r="BP113" s="769"/>
      <c r="BQ113" s="770">
        <v>1749911</v>
      </c>
      <c r="BR113" s="771"/>
      <c r="BS113" s="771"/>
      <c r="BT113" s="771"/>
      <c r="BU113" s="771"/>
      <c r="BV113" s="771">
        <v>1637361</v>
      </c>
      <c r="BW113" s="771"/>
      <c r="BX113" s="771"/>
      <c r="BY113" s="771"/>
      <c r="BZ113" s="771"/>
      <c r="CA113" s="771">
        <v>1371348</v>
      </c>
      <c r="CB113" s="771"/>
      <c r="CC113" s="771"/>
      <c r="CD113" s="771"/>
      <c r="CE113" s="771"/>
      <c r="CF113" s="848">
        <v>6.8</v>
      </c>
      <c r="CG113" s="849"/>
      <c r="CH113" s="849"/>
      <c r="CI113" s="849"/>
      <c r="CJ113" s="849"/>
      <c r="CK113" s="917"/>
      <c r="CL113" s="866"/>
      <c r="CM113" s="803" t="s">
        <v>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404</v>
      </c>
      <c r="DH113" s="784"/>
      <c r="DI113" s="784"/>
      <c r="DJ113" s="784"/>
      <c r="DK113" s="785"/>
      <c r="DL113" s="786" t="s">
        <v>404</v>
      </c>
      <c r="DM113" s="784"/>
      <c r="DN113" s="784"/>
      <c r="DO113" s="784"/>
      <c r="DP113" s="785"/>
      <c r="DQ113" s="786" t="s">
        <v>404</v>
      </c>
      <c r="DR113" s="784"/>
      <c r="DS113" s="784"/>
      <c r="DT113" s="784"/>
      <c r="DU113" s="785"/>
      <c r="DV113" s="754" t="s">
        <v>404</v>
      </c>
      <c r="DW113" s="755"/>
      <c r="DX113" s="755"/>
      <c r="DY113" s="755"/>
      <c r="DZ113" s="756"/>
    </row>
    <row r="114" spans="1:130" s="197" customFormat="1" ht="26.25" customHeight="1" x14ac:dyDescent="0.15">
      <c r="A114" s="904"/>
      <c r="B114" s="905"/>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378193</v>
      </c>
      <c r="AB114" s="784"/>
      <c r="AC114" s="784"/>
      <c r="AD114" s="784"/>
      <c r="AE114" s="785"/>
      <c r="AF114" s="786">
        <v>377811</v>
      </c>
      <c r="AG114" s="784"/>
      <c r="AH114" s="784"/>
      <c r="AI114" s="784"/>
      <c r="AJ114" s="785"/>
      <c r="AK114" s="786">
        <v>390498</v>
      </c>
      <c r="AL114" s="784"/>
      <c r="AM114" s="784"/>
      <c r="AN114" s="784"/>
      <c r="AO114" s="785"/>
      <c r="AP114" s="754">
        <v>1.9</v>
      </c>
      <c r="AQ114" s="755"/>
      <c r="AR114" s="755"/>
      <c r="AS114" s="755"/>
      <c r="AT114" s="756"/>
      <c r="AU114" s="923"/>
      <c r="AV114" s="924"/>
      <c r="AW114" s="924"/>
      <c r="AX114" s="924"/>
      <c r="AY114" s="925"/>
      <c r="AZ114" s="767" t="s">
        <v>414</v>
      </c>
      <c r="BA114" s="768"/>
      <c r="BB114" s="768"/>
      <c r="BC114" s="768"/>
      <c r="BD114" s="768"/>
      <c r="BE114" s="768"/>
      <c r="BF114" s="768"/>
      <c r="BG114" s="768"/>
      <c r="BH114" s="768"/>
      <c r="BI114" s="768"/>
      <c r="BJ114" s="768"/>
      <c r="BK114" s="768"/>
      <c r="BL114" s="768"/>
      <c r="BM114" s="768"/>
      <c r="BN114" s="768"/>
      <c r="BO114" s="768"/>
      <c r="BP114" s="769"/>
      <c r="BQ114" s="770">
        <v>4742884</v>
      </c>
      <c r="BR114" s="771"/>
      <c r="BS114" s="771"/>
      <c r="BT114" s="771"/>
      <c r="BU114" s="771"/>
      <c r="BV114" s="771">
        <v>4447334</v>
      </c>
      <c r="BW114" s="771"/>
      <c r="BX114" s="771"/>
      <c r="BY114" s="771"/>
      <c r="BZ114" s="771"/>
      <c r="CA114" s="771">
        <v>4280225</v>
      </c>
      <c r="CB114" s="771"/>
      <c r="CC114" s="771"/>
      <c r="CD114" s="771"/>
      <c r="CE114" s="771"/>
      <c r="CF114" s="848">
        <v>21.1</v>
      </c>
      <c r="CG114" s="849"/>
      <c r="CH114" s="849"/>
      <c r="CI114" s="849"/>
      <c r="CJ114" s="849"/>
      <c r="CK114" s="917"/>
      <c r="CL114" s="866"/>
      <c r="CM114" s="803" t="s">
        <v>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404</v>
      </c>
      <c r="DH114" s="784"/>
      <c r="DI114" s="784"/>
      <c r="DJ114" s="784"/>
      <c r="DK114" s="785"/>
      <c r="DL114" s="786" t="s">
        <v>404</v>
      </c>
      <c r="DM114" s="784"/>
      <c r="DN114" s="784"/>
      <c r="DO114" s="784"/>
      <c r="DP114" s="785"/>
      <c r="DQ114" s="786" t="s">
        <v>404</v>
      </c>
      <c r="DR114" s="784"/>
      <c r="DS114" s="784"/>
      <c r="DT114" s="784"/>
      <c r="DU114" s="785"/>
      <c r="DV114" s="754" t="s">
        <v>404</v>
      </c>
      <c r="DW114" s="755"/>
      <c r="DX114" s="755"/>
      <c r="DY114" s="755"/>
      <c r="DZ114" s="756"/>
    </row>
    <row r="115" spans="1:130" s="197" customFormat="1" ht="26.25" customHeight="1" x14ac:dyDescent="0.15">
      <c r="A115" s="904"/>
      <c r="B115" s="905"/>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404</v>
      </c>
      <c r="AB115" s="909"/>
      <c r="AC115" s="909"/>
      <c r="AD115" s="909"/>
      <c r="AE115" s="910"/>
      <c r="AF115" s="911" t="s">
        <v>404</v>
      </c>
      <c r="AG115" s="909"/>
      <c r="AH115" s="909"/>
      <c r="AI115" s="909"/>
      <c r="AJ115" s="910"/>
      <c r="AK115" s="911" t="s">
        <v>404</v>
      </c>
      <c r="AL115" s="909"/>
      <c r="AM115" s="909"/>
      <c r="AN115" s="909"/>
      <c r="AO115" s="910"/>
      <c r="AP115" s="912" t="s">
        <v>404</v>
      </c>
      <c r="AQ115" s="913"/>
      <c r="AR115" s="913"/>
      <c r="AS115" s="913"/>
      <c r="AT115" s="914"/>
      <c r="AU115" s="923"/>
      <c r="AV115" s="924"/>
      <c r="AW115" s="924"/>
      <c r="AX115" s="924"/>
      <c r="AY115" s="925"/>
      <c r="AZ115" s="767" t="s">
        <v>417</v>
      </c>
      <c r="BA115" s="768"/>
      <c r="BB115" s="768"/>
      <c r="BC115" s="768"/>
      <c r="BD115" s="768"/>
      <c r="BE115" s="768"/>
      <c r="BF115" s="768"/>
      <c r="BG115" s="768"/>
      <c r="BH115" s="768"/>
      <c r="BI115" s="768"/>
      <c r="BJ115" s="768"/>
      <c r="BK115" s="768"/>
      <c r="BL115" s="768"/>
      <c r="BM115" s="768"/>
      <c r="BN115" s="768"/>
      <c r="BO115" s="768"/>
      <c r="BP115" s="769"/>
      <c r="BQ115" s="770">
        <v>59</v>
      </c>
      <c r="BR115" s="771"/>
      <c r="BS115" s="771"/>
      <c r="BT115" s="771"/>
      <c r="BU115" s="771"/>
      <c r="BV115" s="771">
        <v>92</v>
      </c>
      <c r="BW115" s="771"/>
      <c r="BX115" s="771"/>
      <c r="BY115" s="771"/>
      <c r="BZ115" s="771"/>
      <c r="CA115" s="771">
        <v>156</v>
      </c>
      <c r="CB115" s="771"/>
      <c r="CC115" s="771"/>
      <c r="CD115" s="771"/>
      <c r="CE115" s="771"/>
      <c r="CF115" s="848">
        <v>0</v>
      </c>
      <c r="CG115" s="849"/>
      <c r="CH115" s="849"/>
      <c r="CI115" s="849"/>
      <c r="CJ115" s="849"/>
      <c r="CK115" s="917"/>
      <c r="CL115" s="866"/>
      <c r="CM115" s="767" t="s">
        <v>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404</v>
      </c>
      <c r="DH115" s="784"/>
      <c r="DI115" s="784"/>
      <c r="DJ115" s="784"/>
      <c r="DK115" s="785"/>
      <c r="DL115" s="786" t="s">
        <v>404</v>
      </c>
      <c r="DM115" s="784"/>
      <c r="DN115" s="784"/>
      <c r="DO115" s="784"/>
      <c r="DP115" s="785"/>
      <c r="DQ115" s="786" t="s">
        <v>404</v>
      </c>
      <c r="DR115" s="784"/>
      <c r="DS115" s="784"/>
      <c r="DT115" s="784"/>
      <c r="DU115" s="785"/>
      <c r="DV115" s="754" t="s">
        <v>404</v>
      </c>
      <c r="DW115" s="755"/>
      <c r="DX115" s="755"/>
      <c r="DY115" s="755"/>
      <c r="DZ115" s="756"/>
    </row>
    <row r="116" spans="1:130" s="197" customFormat="1" ht="26.25" customHeight="1" x14ac:dyDescent="0.15">
      <c r="A116" s="906"/>
      <c r="B116" s="907"/>
      <c r="C116" s="846" t="s">
        <v>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404</v>
      </c>
      <c r="AB116" s="784"/>
      <c r="AC116" s="784"/>
      <c r="AD116" s="784"/>
      <c r="AE116" s="785"/>
      <c r="AF116" s="786" t="s">
        <v>404</v>
      </c>
      <c r="AG116" s="784"/>
      <c r="AH116" s="784"/>
      <c r="AI116" s="784"/>
      <c r="AJ116" s="785"/>
      <c r="AK116" s="786" t="s">
        <v>404</v>
      </c>
      <c r="AL116" s="784"/>
      <c r="AM116" s="784"/>
      <c r="AN116" s="784"/>
      <c r="AO116" s="785"/>
      <c r="AP116" s="754" t="s">
        <v>404</v>
      </c>
      <c r="AQ116" s="755"/>
      <c r="AR116" s="755"/>
      <c r="AS116" s="755"/>
      <c r="AT116" s="756"/>
      <c r="AU116" s="923"/>
      <c r="AV116" s="924"/>
      <c r="AW116" s="924"/>
      <c r="AX116" s="924"/>
      <c r="AY116" s="925"/>
      <c r="AZ116" s="767" t="s">
        <v>420</v>
      </c>
      <c r="BA116" s="768"/>
      <c r="BB116" s="768"/>
      <c r="BC116" s="768"/>
      <c r="BD116" s="768"/>
      <c r="BE116" s="768"/>
      <c r="BF116" s="768"/>
      <c r="BG116" s="768"/>
      <c r="BH116" s="768"/>
      <c r="BI116" s="768"/>
      <c r="BJ116" s="768"/>
      <c r="BK116" s="768"/>
      <c r="BL116" s="768"/>
      <c r="BM116" s="768"/>
      <c r="BN116" s="768"/>
      <c r="BO116" s="768"/>
      <c r="BP116" s="769"/>
      <c r="BQ116" s="770" t="s">
        <v>404</v>
      </c>
      <c r="BR116" s="771"/>
      <c r="BS116" s="771"/>
      <c r="BT116" s="771"/>
      <c r="BU116" s="771"/>
      <c r="BV116" s="771" t="s">
        <v>404</v>
      </c>
      <c r="BW116" s="771"/>
      <c r="BX116" s="771"/>
      <c r="BY116" s="771"/>
      <c r="BZ116" s="771"/>
      <c r="CA116" s="771" t="s">
        <v>404</v>
      </c>
      <c r="CB116" s="771"/>
      <c r="CC116" s="771"/>
      <c r="CD116" s="771"/>
      <c r="CE116" s="771"/>
      <c r="CF116" s="848" t="s">
        <v>404</v>
      </c>
      <c r="CG116" s="849"/>
      <c r="CH116" s="849"/>
      <c r="CI116" s="849"/>
      <c r="CJ116" s="849"/>
      <c r="CK116" s="917"/>
      <c r="CL116" s="866"/>
      <c r="CM116" s="803" t="s">
        <v>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404</v>
      </c>
      <c r="DH116" s="784"/>
      <c r="DI116" s="784"/>
      <c r="DJ116" s="784"/>
      <c r="DK116" s="785"/>
      <c r="DL116" s="786" t="s">
        <v>404</v>
      </c>
      <c r="DM116" s="784"/>
      <c r="DN116" s="784"/>
      <c r="DO116" s="784"/>
      <c r="DP116" s="785"/>
      <c r="DQ116" s="786" t="s">
        <v>404</v>
      </c>
      <c r="DR116" s="784"/>
      <c r="DS116" s="784"/>
      <c r="DT116" s="784"/>
      <c r="DU116" s="785"/>
      <c r="DV116" s="754" t="s">
        <v>404</v>
      </c>
      <c r="DW116" s="755"/>
      <c r="DX116" s="755"/>
      <c r="DY116" s="755"/>
      <c r="DZ116" s="756"/>
    </row>
    <row r="117" spans="1:130" s="197" customFormat="1" ht="26.25" customHeight="1" x14ac:dyDescent="0.15">
      <c r="A117" s="887" t="s">
        <v>163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422</v>
      </c>
      <c r="Z117" s="889"/>
      <c r="AA117" s="894">
        <v>6365310</v>
      </c>
      <c r="AB117" s="895"/>
      <c r="AC117" s="895"/>
      <c r="AD117" s="895"/>
      <c r="AE117" s="896"/>
      <c r="AF117" s="898">
        <v>6271224</v>
      </c>
      <c r="AG117" s="895"/>
      <c r="AH117" s="895"/>
      <c r="AI117" s="895"/>
      <c r="AJ117" s="896"/>
      <c r="AK117" s="898">
        <v>6107288</v>
      </c>
      <c r="AL117" s="895"/>
      <c r="AM117" s="895"/>
      <c r="AN117" s="895"/>
      <c r="AO117" s="896"/>
      <c r="AP117" s="899"/>
      <c r="AQ117" s="900"/>
      <c r="AR117" s="900"/>
      <c r="AS117" s="900"/>
      <c r="AT117" s="901"/>
      <c r="AU117" s="923"/>
      <c r="AV117" s="924"/>
      <c r="AW117" s="924"/>
      <c r="AX117" s="924"/>
      <c r="AY117" s="925"/>
      <c r="AZ117" s="845" t="s">
        <v>423</v>
      </c>
      <c r="BA117" s="846"/>
      <c r="BB117" s="846"/>
      <c r="BC117" s="846"/>
      <c r="BD117" s="846"/>
      <c r="BE117" s="846"/>
      <c r="BF117" s="846"/>
      <c r="BG117" s="846"/>
      <c r="BH117" s="846"/>
      <c r="BI117" s="846"/>
      <c r="BJ117" s="846"/>
      <c r="BK117" s="846"/>
      <c r="BL117" s="846"/>
      <c r="BM117" s="846"/>
      <c r="BN117" s="846"/>
      <c r="BO117" s="846"/>
      <c r="BP117" s="847"/>
      <c r="BQ117" s="857" t="s">
        <v>424</v>
      </c>
      <c r="BR117" s="858"/>
      <c r="BS117" s="858"/>
      <c r="BT117" s="858"/>
      <c r="BU117" s="858"/>
      <c r="BV117" s="858" t="s">
        <v>424</v>
      </c>
      <c r="BW117" s="858"/>
      <c r="BX117" s="858"/>
      <c r="BY117" s="858"/>
      <c r="BZ117" s="858"/>
      <c r="CA117" s="858" t="s">
        <v>424</v>
      </c>
      <c r="CB117" s="858"/>
      <c r="CC117" s="858"/>
      <c r="CD117" s="858"/>
      <c r="CE117" s="858"/>
      <c r="CF117" s="848" t="s">
        <v>424</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424</v>
      </c>
      <c r="DH117" s="784"/>
      <c r="DI117" s="784"/>
      <c r="DJ117" s="784"/>
      <c r="DK117" s="785"/>
      <c r="DL117" s="786" t="s">
        <v>424</v>
      </c>
      <c r="DM117" s="784"/>
      <c r="DN117" s="784"/>
      <c r="DO117" s="784"/>
      <c r="DP117" s="785"/>
      <c r="DQ117" s="786" t="s">
        <v>424</v>
      </c>
      <c r="DR117" s="784"/>
      <c r="DS117" s="784"/>
      <c r="DT117" s="784"/>
      <c r="DU117" s="785"/>
      <c r="DV117" s="754" t="s">
        <v>424</v>
      </c>
      <c r="DW117" s="755"/>
      <c r="DX117" s="755"/>
      <c r="DY117" s="755"/>
      <c r="DZ117" s="756"/>
    </row>
    <row r="118" spans="1:130" s="197" customFormat="1" ht="26.25" customHeight="1" x14ac:dyDescent="0.15">
      <c r="A118" s="887" t="s">
        <v>396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394</v>
      </c>
      <c r="AB118" s="888"/>
      <c r="AC118" s="888"/>
      <c r="AD118" s="888"/>
      <c r="AE118" s="889"/>
      <c r="AF118" s="890" t="s">
        <v>280</v>
      </c>
      <c r="AG118" s="888"/>
      <c r="AH118" s="888"/>
      <c r="AI118" s="888"/>
      <c r="AJ118" s="889"/>
      <c r="AK118" s="890" t="s">
        <v>279</v>
      </c>
      <c r="AL118" s="888"/>
      <c r="AM118" s="888"/>
      <c r="AN118" s="888"/>
      <c r="AO118" s="889"/>
      <c r="AP118" s="891" t="s">
        <v>395</v>
      </c>
      <c r="AQ118" s="892"/>
      <c r="AR118" s="892"/>
      <c r="AS118" s="892"/>
      <c r="AT118" s="893"/>
      <c r="AU118" s="926"/>
      <c r="AV118" s="927"/>
      <c r="AW118" s="927"/>
      <c r="AX118" s="927"/>
      <c r="AY118" s="927"/>
      <c r="AZ118" s="228" t="s">
        <v>163</v>
      </c>
      <c r="BA118" s="228"/>
      <c r="BB118" s="228"/>
      <c r="BC118" s="228"/>
      <c r="BD118" s="228"/>
      <c r="BE118" s="228"/>
      <c r="BF118" s="228"/>
      <c r="BG118" s="228"/>
      <c r="BH118" s="228"/>
      <c r="BI118" s="228"/>
      <c r="BJ118" s="228"/>
      <c r="BK118" s="228"/>
      <c r="BL118" s="228"/>
      <c r="BM118" s="228"/>
      <c r="BN118" s="228"/>
      <c r="BO118" s="837" t="s">
        <v>426</v>
      </c>
      <c r="BP118" s="838"/>
      <c r="BQ118" s="857">
        <v>72270462</v>
      </c>
      <c r="BR118" s="858"/>
      <c r="BS118" s="858"/>
      <c r="BT118" s="858"/>
      <c r="BU118" s="858"/>
      <c r="BV118" s="858">
        <v>70248419</v>
      </c>
      <c r="BW118" s="858"/>
      <c r="BX118" s="858"/>
      <c r="BY118" s="858"/>
      <c r="BZ118" s="858"/>
      <c r="CA118" s="858">
        <v>68656566</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x14ac:dyDescent="0.15">
      <c r="A119" s="863" t="s">
        <v>399</v>
      </c>
      <c r="B119" s="864"/>
      <c r="C119" s="869" t="s">
        <v>400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4775812</v>
      </c>
      <c r="BR119" s="800"/>
      <c r="BS119" s="800"/>
      <c r="BT119" s="800"/>
      <c r="BU119" s="800"/>
      <c r="BV119" s="800">
        <v>5739996</v>
      </c>
      <c r="BW119" s="800"/>
      <c r="BX119" s="800"/>
      <c r="BY119" s="800"/>
      <c r="BZ119" s="800"/>
      <c r="CA119" s="800">
        <v>6134783</v>
      </c>
      <c r="CB119" s="800"/>
      <c r="CC119" s="800"/>
      <c r="CD119" s="800"/>
      <c r="CE119" s="800"/>
      <c r="CF119" s="861">
        <v>30.3</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x14ac:dyDescent="0.15">
      <c r="A120" s="865"/>
      <c r="B120" s="866"/>
      <c r="C120" s="803" t="s">
        <v>405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14154374</v>
      </c>
      <c r="BR120" s="771"/>
      <c r="BS120" s="771"/>
      <c r="BT120" s="771"/>
      <c r="BU120" s="771"/>
      <c r="BV120" s="771">
        <v>13101716</v>
      </c>
      <c r="BW120" s="771"/>
      <c r="BX120" s="771"/>
      <c r="BY120" s="771"/>
      <c r="BZ120" s="771"/>
      <c r="CA120" s="771">
        <v>12731644</v>
      </c>
      <c r="CB120" s="771"/>
      <c r="CC120" s="771"/>
      <c r="CD120" s="771"/>
      <c r="CE120" s="771"/>
      <c r="CF120" s="848">
        <v>62.8</v>
      </c>
      <c r="CG120" s="849"/>
      <c r="CH120" s="849"/>
      <c r="CI120" s="849"/>
      <c r="CJ120" s="849"/>
      <c r="CK120" s="850" t="s">
        <v>432</v>
      </c>
      <c r="CL120" s="810"/>
      <c r="CM120" s="810"/>
      <c r="CN120" s="810"/>
      <c r="CO120" s="811"/>
      <c r="CP120" s="854" t="s">
        <v>377</v>
      </c>
      <c r="CQ120" s="855"/>
      <c r="CR120" s="855"/>
      <c r="CS120" s="855"/>
      <c r="CT120" s="855"/>
      <c r="CU120" s="855"/>
      <c r="CV120" s="855"/>
      <c r="CW120" s="855"/>
      <c r="CX120" s="855"/>
      <c r="CY120" s="855"/>
      <c r="CZ120" s="855"/>
      <c r="DA120" s="855"/>
      <c r="DB120" s="855"/>
      <c r="DC120" s="855"/>
      <c r="DD120" s="855"/>
      <c r="DE120" s="855"/>
      <c r="DF120" s="856"/>
      <c r="DG120" s="799">
        <v>22064197</v>
      </c>
      <c r="DH120" s="800"/>
      <c r="DI120" s="800"/>
      <c r="DJ120" s="800"/>
      <c r="DK120" s="800"/>
      <c r="DL120" s="800">
        <v>21473225</v>
      </c>
      <c r="DM120" s="800"/>
      <c r="DN120" s="800"/>
      <c r="DO120" s="800"/>
      <c r="DP120" s="800"/>
      <c r="DQ120" s="800">
        <v>21118304</v>
      </c>
      <c r="DR120" s="800"/>
      <c r="DS120" s="800"/>
      <c r="DT120" s="800"/>
      <c r="DU120" s="800"/>
      <c r="DV120" s="801">
        <v>104.1</v>
      </c>
      <c r="DW120" s="801"/>
      <c r="DX120" s="801"/>
      <c r="DY120" s="801"/>
      <c r="DZ120" s="802"/>
    </row>
    <row r="121" spans="1:130" s="197" customFormat="1" ht="26.25" customHeight="1" x14ac:dyDescent="0.15">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42118705</v>
      </c>
      <c r="BR121" s="858"/>
      <c r="BS121" s="858"/>
      <c r="BT121" s="858"/>
      <c r="BU121" s="858"/>
      <c r="BV121" s="858">
        <v>41662850</v>
      </c>
      <c r="BW121" s="858"/>
      <c r="BX121" s="858"/>
      <c r="BY121" s="858"/>
      <c r="BZ121" s="858"/>
      <c r="CA121" s="858">
        <v>42011698</v>
      </c>
      <c r="CB121" s="858"/>
      <c r="CC121" s="858"/>
      <c r="CD121" s="858"/>
      <c r="CE121" s="858"/>
      <c r="CF121" s="859">
        <v>207.2</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t="s">
        <v>108</v>
      </c>
      <c r="DH121" s="771"/>
      <c r="DI121" s="771"/>
      <c r="DJ121" s="771"/>
      <c r="DK121" s="771"/>
      <c r="DL121" s="771" t="s">
        <v>108</v>
      </c>
      <c r="DM121" s="771"/>
      <c r="DN121" s="771"/>
      <c r="DO121" s="771"/>
      <c r="DP121" s="771"/>
      <c r="DQ121" s="771" t="s">
        <v>108</v>
      </c>
      <c r="DR121" s="771"/>
      <c r="DS121" s="771"/>
      <c r="DT121" s="771"/>
      <c r="DU121" s="771"/>
      <c r="DV121" s="823" t="s">
        <v>108</v>
      </c>
      <c r="DW121" s="823"/>
      <c r="DX121" s="823"/>
      <c r="DY121" s="823"/>
      <c r="DZ121" s="824"/>
    </row>
    <row r="122" spans="1:130" s="197" customFormat="1" ht="26.25" customHeight="1" x14ac:dyDescent="0.15">
      <c r="A122" s="865"/>
      <c r="B122" s="866"/>
      <c r="C122" s="803" t="s">
        <v>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163</v>
      </c>
      <c r="BA122" s="228"/>
      <c r="BB122" s="228"/>
      <c r="BC122" s="228"/>
      <c r="BD122" s="228"/>
      <c r="BE122" s="228"/>
      <c r="BF122" s="228"/>
      <c r="BG122" s="228"/>
      <c r="BH122" s="228"/>
      <c r="BI122" s="228"/>
      <c r="BJ122" s="228"/>
      <c r="BK122" s="228"/>
      <c r="BL122" s="228"/>
      <c r="BM122" s="228"/>
      <c r="BN122" s="228"/>
      <c r="BO122" s="837" t="s">
        <v>435</v>
      </c>
      <c r="BP122" s="838"/>
      <c r="BQ122" s="839">
        <v>61048891</v>
      </c>
      <c r="BR122" s="840"/>
      <c r="BS122" s="840"/>
      <c r="BT122" s="840"/>
      <c r="BU122" s="840"/>
      <c r="BV122" s="840">
        <v>60504562</v>
      </c>
      <c r="BW122" s="840"/>
      <c r="BX122" s="840"/>
      <c r="BY122" s="840"/>
      <c r="BZ122" s="840"/>
      <c r="CA122" s="840">
        <v>60878125</v>
      </c>
      <c r="CB122" s="840"/>
      <c r="CC122" s="840"/>
      <c r="CD122" s="840"/>
      <c r="CE122" s="840"/>
      <c r="CF122" s="743"/>
      <c r="CG122" s="744"/>
      <c r="CH122" s="744"/>
      <c r="CI122" s="744"/>
      <c r="CJ122" s="841"/>
      <c r="CK122" s="851"/>
      <c r="CL122" s="812"/>
      <c r="CM122" s="812"/>
      <c r="CN122" s="812"/>
      <c r="CO122" s="813"/>
      <c r="CP122" s="828" t="s">
        <v>436</v>
      </c>
      <c r="CQ122" s="829"/>
      <c r="CR122" s="829"/>
      <c r="CS122" s="829"/>
      <c r="CT122" s="829"/>
      <c r="CU122" s="829"/>
      <c r="CV122" s="829"/>
      <c r="CW122" s="829"/>
      <c r="CX122" s="829"/>
      <c r="CY122" s="829"/>
      <c r="CZ122" s="829"/>
      <c r="DA122" s="829"/>
      <c r="DB122" s="829"/>
      <c r="DC122" s="829"/>
      <c r="DD122" s="829"/>
      <c r="DE122" s="829"/>
      <c r="DF122" s="830"/>
      <c r="DG122" s="770" t="s">
        <v>437</v>
      </c>
      <c r="DH122" s="771"/>
      <c r="DI122" s="771"/>
      <c r="DJ122" s="771"/>
      <c r="DK122" s="771"/>
      <c r="DL122" s="771" t="s">
        <v>437</v>
      </c>
      <c r="DM122" s="771"/>
      <c r="DN122" s="771"/>
      <c r="DO122" s="771"/>
      <c r="DP122" s="771"/>
      <c r="DQ122" s="771" t="s">
        <v>437</v>
      </c>
      <c r="DR122" s="771"/>
      <c r="DS122" s="771"/>
      <c r="DT122" s="771"/>
      <c r="DU122" s="771"/>
      <c r="DV122" s="823" t="s">
        <v>437</v>
      </c>
      <c r="DW122" s="823"/>
      <c r="DX122" s="823"/>
      <c r="DY122" s="823"/>
      <c r="DZ122" s="824"/>
    </row>
    <row r="123" spans="1:130" s="197" customFormat="1" ht="26.25" customHeight="1" thickBot="1" x14ac:dyDescent="0.2">
      <c r="A123" s="865"/>
      <c r="B123" s="866"/>
      <c r="C123" s="803" t="s">
        <v>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437</v>
      </c>
      <c r="AB123" s="784"/>
      <c r="AC123" s="784"/>
      <c r="AD123" s="784"/>
      <c r="AE123" s="785"/>
      <c r="AF123" s="786" t="s">
        <v>437</v>
      </c>
      <c r="AG123" s="784"/>
      <c r="AH123" s="784"/>
      <c r="AI123" s="784"/>
      <c r="AJ123" s="785"/>
      <c r="AK123" s="786" t="s">
        <v>437</v>
      </c>
      <c r="AL123" s="784"/>
      <c r="AM123" s="784"/>
      <c r="AN123" s="784"/>
      <c r="AO123" s="785"/>
      <c r="AP123" s="754" t="s">
        <v>437</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57.1</v>
      </c>
      <c r="BR123" s="832"/>
      <c r="BS123" s="832"/>
      <c r="BT123" s="832"/>
      <c r="BU123" s="832"/>
      <c r="BV123" s="832">
        <v>49.8</v>
      </c>
      <c r="BW123" s="832"/>
      <c r="BX123" s="832"/>
      <c r="BY123" s="832"/>
      <c r="BZ123" s="832"/>
      <c r="CA123" s="832">
        <v>38.299999999999997</v>
      </c>
      <c r="CB123" s="832"/>
      <c r="CC123" s="832"/>
      <c r="CD123" s="832"/>
      <c r="CE123" s="832"/>
      <c r="CF123" s="730"/>
      <c r="CG123" s="731"/>
      <c r="CH123" s="731"/>
      <c r="CI123" s="731"/>
      <c r="CJ123" s="833"/>
      <c r="CK123" s="851"/>
      <c r="CL123" s="812"/>
      <c r="CM123" s="812"/>
      <c r="CN123" s="812"/>
      <c r="CO123" s="813"/>
      <c r="CP123" s="828" t="s">
        <v>439</v>
      </c>
      <c r="CQ123" s="829"/>
      <c r="CR123" s="829"/>
      <c r="CS123" s="829"/>
      <c r="CT123" s="829"/>
      <c r="CU123" s="829"/>
      <c r="CV123" s="829"/>
      <c r="CW123" s="829"/>
      <c r="CX123" s="829"/>
      <c r="CY123" s="829"/>
      <c r="CZ123" s="829"/>
      <c r="DA123" s="829"/>
      <c r="DB123" s="829"/>
      <c r="DC123" s="829"/>
      <c r="DD123" s="829"/>
      <c r="DE123" s="829"/>
      <c r="DF123" s="830"/>
      <c r="DG123" s="783" t="s">
        <v>437</v>
      </c>
      <c r="DH123" s="784"/>
      <c r="DI123" s="784"/>
      <c r="DJ123" s="784"/>
      <c r="DK123" s="785"/>
      <c r="DL123" s="786" t="s">
        <v>437</v>
      </c>
      <c r="DM123" s="784"/>
      <c r="DN123" s="784"/>
      <c r="DO123" s="784"/>
      <c r="DP123" s="785"/>
      <c r="DQ123" s="786" t="s">
        <v>437</v>
      </c>
      <c r="DR123" s="784"/>
      <c r="DS123" s="784"/>
      <c r="DT123" s="784"/>
      <c r="DU123" s="785"/>
      <c r="DV123" s="754" t="s">
        <v>437</v>
      </c>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437</v>
      </c>
      <c r="AB124" s="784"/>
      <c r="AC124" s="784"/>
      <c r="AD124" s="784"/>
      <c r="AE124" s="785"/>
      <c r="AF124" s="786" t="s">
        <v>437</v>
      </c>
      <c r="AG124" s="784"/>
      <c r="AH124" s="784"/>
      <c r="AI124" s="784"/>
      <c r="AJ124" s="785"/>
      <c r="AK124" s="786" t="s">
        <v>437</v>
      </c>
      <c r="AL124" s="784"/>
      <c r="AM124" s="784"/>
      <c r="AN124" s="784"/>
      <c r="AO124" s="785"/>
      <c r="AP124" s="754" t="s">
        <v>437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437</v>
      </c>
      <c r="DH124" s="717"/>
      <c r="DI124" s="717"/>
      <c r="DJ124" s="717"/>
      <c r="DK124" s="718"/>
      <c r="DL124" s="719" t="s">
        <v>437</v>
      </c>
      <c r="DM124" s="717"/>
      <c r="DN124" s="717"/>
      <c r="DO124" s="717"/>
      <c r="DP124" s="718"/>
      <c r="DQ124" s="719" t="s">
        <v>437</v>
      </c>
      <c r="DR124" s="717"/>
      <c r="DS124" s="717"/>
      <c r="DT124" s="717"/>
      <c r="DU124" s="718"/>
      <c r="DV124" s="807" t="s">
        <v>437</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437</v>
      </c>
      <c r="AB125" s="784"/>
      <c r="AC125" s="784"/>
      <c r="AD125" s="784"/>
      <c r="AE125" s="785"/>
      <c r="AF125" s="786" t="s">
        <v>437</v>
      </c>
      <c r="AG125" s="784"/>
      <c r="AH125" s="784"/>
      <c r="AI125" s="784"/>
      <c r="AJ125" s="785"/>
      <c r="AK125" s="786" t="s">
        <v>437</v>
      </c>
      <c r="AL125" s="784"/>
      <c r="AM125" s="784"/>
      <c r="AN125" s="784"/>
      <c r="AO125" s="785"/>
      <c r="AP125" s="754" t="s">
        <v>437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437</v>
      </c>
      <c r="DH125" s="800"/>
      <c r="DI125" s="800"/>
      <c r="DJ125" s="800"/>
      <c r="DK125" s="800"/>
      <c r="DL125" s="800" t="s">
        <v>437</v>
      </c>
      <c r="DM125" s="800"/>
      <c r="DN125" s="800"/>
      <c r="DO125" s="800"/>
      <c r="DP125" s="800"/>
      <c r="DQ125" s="800" t="s">
        <v>437</v>
      </c>
      <c r="DR125" s="800"/>
      <c r="DS125" s="800"/>
      <c r="DT125" s="800"/>
      <c r="DU125" s="800"/>
      <c r="DV125" s="801" t="s">
        <v>437</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437</v>
      </c>
      <c r="AB126" s="784"/>
      <c r="AC126" s="784"/>
      <c r="AD126" s="784"/>
      <c r="AE126" s="785"/>
      <c r="AF126" s="786" t="s">
        <v>437</v>
      </c>
      <c r="AG126" s="784"/>
      <c r="AH126" s="784"/>
      <c r="AI126" s="784"/>
      <c r="AJ126" s="785"/>
      <c r="AK126" s="786" t="s">
        <v>437</v>
      </c>
      <c r="AL126" s="784"/>
      <c r="AM126" s="784"/>
      <c r="AN126" s="784"/>
      <c r="AO126" s="785"/>
      <c r="AP126" s="754" t="s">
        <v>437</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437</v>
      </c>
      <c r="DH126" s="771"/>
      <c r="DI126" s="771"/>
      <c r="DJ126" s="771"/>
      <c r="DK126" s="771"/>
      <c r="DL126" s="771" t="s">
        <v>437</v>
      </c>
      <c r="DM126" s="771"/>
      <c r="DN126" s="771"/>
      <c r="DO126" s="771"/>
      <c r="DP126" s="771"/>
      <c r="DQ126" s="771" t="s">
        <v>437</v>
      </c>
      <c r="DR126" s="771"/>
      <c r="DS126" s="771"/>
      <c r="DT126" s="771"/>
      <c r="DU126" s="771"/>
      <c r="DV126" s="823" t="s">
        <v>437</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437</v>
      </c>
      <c r="AB127" s="784"/>
      <c r="AC127" s="784"/>
      <c r="AD127" s="784"/>
      <c r="AE127" s="785"/>
      <c r="AF127" s="786" t="s">
        <v>437</v>
      </c>
      <c r="AG127" s="784"/>
      <c r="AH127" s="784"/>
      <c r="AI127" s="784"/>
      <c r="AJ127" s="785"/>
      <c r="AK127" s="786" t="s">
        <v>437</v>
      </c>
      <c r="AL127" s="784"/>
      <c r="AM127" s="784"/>
      <c r="AN127" s="784"/>
      <c r="AO127" s="785"/>
      <c r="AP127" s="754" t="s">
        <v>437</v>
      </c>
      <c r="AQ127" s="755"/>
      <c r="AR127" s="755"/>
      <c r="AS127" s="755"/>
      <c r="AT127" s="756"/>
      <c r="AU127" s="233"/>
      <c r="AV127" s="233"/>
      <c r="AW127" s="233"/>
      <c r="AX127" s="757" t="s">
        <v>449</v>
      </c>
      <c r="AY127" s="758"/>
      <c r="AZ127" s="758"/>
      <c r="BA127" s="758"/>
      <c r="BB127" s="758"/>
      <c r="BC127" s="758"/>
      <c r="BD127" s="758"/>
      <c r="BE127" s="759"/>
      <c r="BF127" s="760" t="s">
        <v>437</v>
      </c>
      <c r="BG127" s="761"/>
      <c r="BH127" s="761"/>
      <c r="BI127" s="761"/>
      <c r="BJ127" s="761"/>
      <c r="BK127" s="761"/>
      <c r="BL127" s="762"/>
      <c r="BM127" s="760">
        <v>12.18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v>59</v>
      </c>
      <c r="DH127" s="820"/>
      <c r="DI127" s="820"/>
      <c r="DJ127" s="820"/>
      <c r="DK127" s="820"/>
      <c r="DL127" s="820">
        <v>92</v>
      </c>
      <c r="DM127" s="820"/>
      <c r="DN127" s="820"/>
      <c r="DO127" s="820"/>
      <c r="DP127" s="820"/>
      <c r="DQ127" s="820">
        <v>156</v>
      </c>
      <c r="DR127" s="820"/>
      <c r="DS127" s="820"/>
      <c r="DT127" s="820"/>
      <c r="DU127" s="820"/>
      <c r="DV127" s="821">
        <v>0</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993893</v>
      </c>
      <c r="AB128" s="724"/>
      <c r="AC128" s="724"/>
      <c r="AD128" s="724"/>
      <c r="AE128" s="725"/>
      <c r="AF128" s="726">
        <v>966920</v>
      </c>
      <c r="AG128" s="724"/>
      <c r="AH128" s="724"/>
      <c r="AI128" s="724"/>
      <c r="AJ128" s="725"/>
      <c r="AK128" s="726">
        <v>928718</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454</v>
      </c>
      <c r="BG128" s="791"/>
      <c r="BH128" s="791"/>
      <c r="BI128" s="791"/>
      <c r="BJ128" s="791"/>
      <c r="BK128" s="791"/>
      <c r="BL128" s="792"/>
      <c r="BM128" s="790">
        <v>17.18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23034012</v>
      </c>
      <c r="AB129" s="784"/>
      <c r="AC129" s="784"/>
      <c r="AD129" s="784"/>
      <c r="AE129" s="785"/>
      <c r="AF129" s="786">
        <v>23082428</v>
      </c>
      <c r="AG129" s="784"/>
      <c r="AH129" s="784"/>
      <c r="AI129" s="784"/>
      <c r="AJ129" s="785"/>
      <c r="AK129" s="786">
        <v>23638104</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9.3000000000000007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3394560</v>
      </c>
      <c r="AB130" s="784"/>
      <c r="AC130" s="784"/>
      <c r="AD130" s="784"/>
      <c r="AE130" s="785"/>
      <c r="AF130" s="786">
        <v>3542850</v>
      </c>
      <c r="AG130" s="784"/>
      <c r="AH130" s="784"/>
      <c r="AI130" s="784"/>
      <c r="AJ130" s="785"/>
      <c r="AK130" s="786">
        <v>3359927</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38.299999999999997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19639452</v>
      </c>
      <c r="AB131" s="717"/>
      <c r="AC131" s="717"/>
      <c r="AD131" s="717"/>
      <c r="AE131" s="718"/>
      <c r="AF131" s="719">
        <v>19539578</v>
      </c>
      <c r="AG131" s="717"/>
      <c r="AH131" s="717"/>
      <c r="AI131" s="717"/>
      <c r="AJ131" s="718"/>
      <c r="AK131" s="719">
        <v>20278177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10.065744199999999</v>
      </c>
      <c r="AB132" s="740"/>
      <c r="AC132" s="740"/>
      <c r="AD132" s="740"/>
      <c r="AE132" s="741"/>
      <c r="AF132" s="742">
        <v>9.0148006269999996</v>
      </c>
      <c r="AG132" s="740"/>
      <c r="AH132" s="740"/>
      <c r="AI132" s="740"/>
      <c r="AJ132" s="741"/>
      <c r="AK132" s="742">
        <v>8.9684738429999999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10.4</v>
      </c>
      <c r="AB133" s="749"/>
      <c r="AC133" s="749"/>
      <c r="AD133" s="749"/>
      <c r="AE133" s="750"/>
      <c r="AF133" s="748">
        <v>9.9</v>
      </c>
      <c r="AG133" s="749"/>
      <c r="AH133" s="749"/>
      <c r="AI133" s="749"/>
      <c r="AJ133" s="750"/>
      <c r="AK133" s="748">
        <v>9.3000000000000007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4840351</v>
      </c>
      <c r="L9" s="264">
        <v>42405</v>
      </c>
      <c r="M9" s="265">
        <v>57752</v>
      </c>
      <c r="N9" s="266">
        <v>-26.6</v>
      </c>
    </row>
    <row r="10" spans="1:16" x14ac:dyDescent="0.15">
      <c r="A10" s="248"/>
      <c r="B10" s="244"/>
      <c r="C10" s="244"/>
      <c r="D10" s="244"/>
      <c r="E10" s="244"/>
      <c r="F10" s="244"/>
      <c r="G10" s="1133" t="s">
        <v>472</v>
      </c>
      <c r="H10" s="1134"/>
      <c r="I10" s="1134"/>
      <c r="J10" s="1135"/>
      <c r="K10" s="267">
        <v>685506</v>
      </c>
      <c r="L10" s="268">
        <v>6006</v>
      </c>
      <c r="M10" s="269">
        <v>3854</v>
      </c>
      <c r="N10" s="270">
        <v>55.8</v>
      </c>
    </row>
    <row r="11" spans="1:16" ht="13.5" customHeight="1" x14ac:dyDescent="0.15">
      <c r="A11" s="248"/>
      <c r="B11" s="244"/>
      <c r="C11" s="244"/>
      <c r="D11" s="244"/>
      <c r="E11" s="244"/>
      <c r="F11" s="244"/>
      <c r="G11" s="1133" t="s">
        <v>473</v>
      </c>
      <c r="H11" s="1134"/>
      <c r="I11" s="1134"/>
      <c r="J11" s="1135"/>
      <c r="K11" s="267">
        <v>1171370</v>
      </c>
      <c r="L11" s="268">
        <v>10262</v>
      </c>
      <c r="M11" s="269">
        <v>3128</v>
      </c>
      <c r="N11" s="270">
        <v>228.1</v>
      </c>
    </row>
    <row r="12" spans="1:16" ht="13.5" customHeight="1" x14ac:dyDescent="0.15">
      <c r="A12" s="248"/>
      <c r="B12" s="244"/>
      <c r="C12" s="244"/>
      <c r="D12" s="244"/>
      <c r="E12" s="244"/>
      <c r="F12" s="244"/>
      <c r="G12" s="1133" t="s">
        <v>474</v>
      </c>
      <c r="H12" s="1134"/>
      <c r="I12" s="1134"/>
      <c r="J12" s="1135"/>
      <c r="K12" s="267" t="s">
        <v>475</v>
      </c>
      <c r="L12" s="268" t="s">
        <v>475</v>
      </c>
      <c r="M12" s="269">
        <v>608</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0</v>
      </c>
      <c r="N13" s="270" t="s">
        <v>475</v>
      </c>
    </row>
    <row r="14" spans="1:16" ht="13.5" customHeight="1" x14ac:dyDescent="0.15">
      <c r="A14" s="248"/>
      <c r="B14" s="244"/>
      <c r="C14" s="244"/>
      <c r="D14" s="244"/>
      <c r="E14" s="244"/>
      <c r="F14" s="244"/>
      <c r="G14" s="1133" t="s">
        <v>477</v>
      </c>
      <c r="H14" s="1134"/>
      <c r="I14" s="1134"/>
      <c r="J14" s="1135"/>
      <c r="K14" s="267">
        <v>453557</v>
      </c>
      <c r="L14" s="268">
        <v>3973</v>
      </c>
      <c r="M14" s="269">
        <v>2455</v>
      </c>
      <c r="N14" s="270">
        <v>61.8</v>
      </c>
    </row>
    <row r="15" spans="1:16" ht="13.5" customHeight="1" x14ac:dyDescent="0.15">
      <c r="A15" s="248"/>
      <c r="B15" s="244"/>
      <c r="C15" s="244"/>
      <c r="D15" s="244"/>
      <c r="E15" s="244"/>
      <c r="F15" s="244"/>
      <c r="G15" s="1133" t="s">
        <v>478</v>
      </c>
      <c r="H15" s="1134"/>
      <c r="I15" s="1134"/>
      <c r="J15" s="1135"/>
      <c r="K15" s="267">
        <v>61513</v>
      </c>
      <c r="L15" s="268">
        <v>539</v>
      </c>
      <c r="M15" s="269">
        <v>1040</v>
      </c>
      <c r="N15" s="270">
        <v>-48.2</v>
      </c>
    </row>
    <row r="16" spans="1:16" x14ac:dyDescent="0.15">
      <c r="A16" s="248"/>
      <c r="B16" s="244"/>
      <c r="C16" s="244"/>
      <c r="D16" s="244"/>
      <c r="E16" s="244"/>
      <c r="F16" s="244"/>
      <c r="G16" s="1136" t="s">
        <v>479</v>
      </c>
      <c r="H16" s="1137"/>
      <c r="I16" s="1137"/>
      <c r="J16" s="1138"/>
      <c r="K16" s="268">
        <v>-349140</v>
      </c>
      <c r="L16" s="268">
        <v>-3059</v>
      </c>
      <c r="M16" s="269">
        <v>-5417</v>
      </c>
      <c r="N16" s="270">
        <v>-43.5</v>
      </c>
    </row>
    <row r="17" spans="1:16" x14ac:dyDescent="0.15">
      <c r="A17" s="248"/>
      <c r="B17" s="244"/>
      <c r="C17" s="244"/>
      <c r="D17" s="244"/>
      <c r="E17" s="244"/>
      <c r="F17" s="244"/>
      <c r="G17" s="1136" t="s">
        <v>163</v>
      </c>
      <c r="H17" s="1137"/>
      <c r="I17" s="1137"/>
      <c r="J17" s="1138"/>
      <c r="K17" s="268">
        <v>6863157</v>
      </c>
      <c r="L17" s="268">
        <v>60126</v>
      </c>
      <c r="M17" s="269">
        <v>63420</v>
      </c>
      <c r="N17" s="270">
        <v>-5.2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4.95</v>
      </c>
      <c r="L21" s="281">
        <v>6.06</v>
      </c>
      <c r="M21" s="282">
        <v>-1.1100000000000001</v>
      </c>
      <c r="N21" s="249"/>
      <c r="O21" s="283"/>
      <c r="P21" s="279"/>
    </row>
    <row r="22" spans="1:16" s="284" customFormat="1" x14ac:dyDescent="0.15">
      <c r="A22" s="279"/>
      <c r="B22" s="249"/>
      <c r="C22" s="249"/>
      <c r="D22" s="249"/>
      <c r="E22" s="249"/>
      <c r="F22" s="249"/>
      <c r="G22" s="1130" t="s">
        <v>485</v>
      </c>
      <c r="H22" s="1131"/>
      <c r="I22" s="1131"/>
      <c r="J22" s="1132"/>
      <c r="K22" s="285">
        <v>100</v>
      </c>
      <c r="L22" s="286">
        <v>99.7</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489</v>
      </c>
      <c r="H32" s="1122"/>
      <c r="I32" s="1122"/>
      <c r="J32" s="1123"/>
      <c r="K32" s="294">
        <v>4526657</v>
      </c>
      <c r="L32" s="294">
        <v>39657</v>
      </c>
      <c r="M32" s="295">
        <v>31722</v>
      </c>
      <c r="N32" s="296">
        <v>25</v>
      </c>
    </row>
    <row r="33" spans="1:16" ht="13.5" customHeight="1" x14ac:dyDescent="0.15">
      <c r="A33" s="248"/>
      <c r="B33" s="244"/>
      <c r="C33" s="244"/>
      <c r="D33" s="244"/>
      <c r="E33" s="244"/>
      <c r="F33" s="244"/>
      <c r="G33" s="1121" t="s">
        <v>490</v>
      </c>
      <c r="H33" s="1122"/>
      <c r="I33" s="1122"/>
      <c r="J33" s="1123"/>
      <c r="K33" s="294" t="s">
        <v>475</v>
      </c>
      <c r="L33" s="294" t="s">
        <v>475</v>
      </c>
      <c r="M33" s="295">
        <v>0</v>
      </c>
      <c r="N33" s="296" t="s">
        <v>475</v>
      </c>
    </row>
    <row r="34" spans="1:16" ht="27" customHeight="1" x14ac:dyDescent="0.15">
      <c r="A34" s="248"/>
      <c r="B34" s="244"/>
      <c r="C34" s="244"/>
      <c r="D34" s="244"/>
      <c r="E34" s="244"/>
      <c r="F34" s="244"/>
      <c r="G34" s="1121" t="s">
        <v>491</v>
      </c>
      <c r="H34" s="1122"/>
      <c r="I34" s="1122"/>
      <c r="J34" s="1123"/>
      <c r="K34" s="294" t="s">
        <v>475</v>
      </c>
      <c r="L34" s="294" t="s">
        <v>475</v>
      </c>
      <c r="M34" s="295">
        <v>57</v>
      </c>
      <c r="N34" s="296" t="s">
        <v>475</v>
      </c>
    </row>
    <row r="35" spans="1:16" ht="27" customHeight="1" x14ac:dyDescent="0.15">
      <c r="A35" s="248"/>
      <c r="B35" s="244"/>
      <c r="C35" s="244"/>
      <c r="D35" s="244"/>
      <c r="E35" s="244"/>
      <c r="F35" s="244"/>
      <c r="G35" s="1121" t="s">
        <v>492</v>
      </c>
      <c r="H35" s="1122"/>
      <c r="I35" s="1122"/>
      <c r="J35" s="1123"/>
      <c r="K35" s="294">
        <v>1190133</v>
      </c>
      <c r="L35" s="294">
        <v>10426</v>
      </c>
      <c r="M35" s="295">
        <v>7092</v>
      </c>
      <c r="N35" s="296">
        <v>47</v>
      </c>
    </row>
    <row r="36" spans="1:16" ht="27" customHeight="1" x14ac:dyDescent="0.15">
      <c r="A36" s="248"/>
      <c r="B36" s="244"/>
      <c r="C36" s="244"/>
      <c r="D36" s="244"/>
      <c r="E36" s="244"/>
      <c r="F36" s="244"/>
      <c r="G36" s="1121" t="s">
        <v>493</v>
      </c>
      <c r="H36" s="1122"/>
      <c r="I36" s="1122"/>
      <c r="J36" s="1123"/>
      <c r="K36" s="294">
        <v>390498</v>
      </c>
      <c r="L36" s="294">
        <v>3421</v>
      </c>
      <c r="M36" s="295">
        <v>1180</v>
      </c>
      <c r="N36" s="296">
        <v>189.9</v>
      </c>
    </row>
    <row r="37" spans="1:16" ht="13.5" customHeight="1" x14ac:dyDescent="0.15">
      <c r="A37" s="248"/>
      <c r="B37" s="244"/>
      <c r="C37" s="244"/>
      <c r="D37" s="244"/>
      <c r="E37" s="244"/>
      <c r="F37" s="244"/>
      <c r="G37" s="1121" t="s">
        <v>494</v>
      </c>
      <c r="H37" s="1122"/>
      <c r="I37" s="1122"/>
      <c r="J37" s="1123"/>
      <c r="K37" s="294" t="s">
        <v>475</v>
      </c>
      <c r="L37" s="294" t="s">
        <v>475</v>
      </c>
      <c r="M37" s="295">
        <v>1206</v>
      </c>
      <c r="N37" s="296" t="s">
        <v>475</v>
      </c>
    </row>
    <row r="38" spans="1:16" ht="27" customHeight="1" x14ac:dyDescent="0.15">
      <c r="A38" s="248"/>
      <c r="B38" s="244"/>
      <c r="C38" s="244"/>
      <c r="D38" s="244"/>
      <c r="E38" s="244"/>
      <c r="F38" s="244"/>
      <c r="G38" s="1124" t="s">
        <v>495</v>
      </c>
      <c r="H38" s="1125"/>
      <c r="I38" s="1125"/>
      <c r="J38" s="1126"/>
      <c r="K38" s="297" t="s">
        <v>475</v>
      </c>
      <c r="L38" s="297" t="s">
        <v>475</v>
      </c>
      <c r="M38" s="298">
        <v>3</v>
      </c>
      <c r="N38" s="299" t="s">
        <v>475</v>
      </c>
      <c r="O38" s="293"/>
    </row>
    <row r="39" spans="1:16" x14ac:dyDescent="0.15">
      <c r="A39" s="248"/>
      <c r="B39" s="244"/>
      <c r="C39" s="244"/>
      <c r="D39" s="244"/>
      <c r="E39" s="244"/>
      <c r="F39" s="244"/>
      <c r="G39" s="1124" t="s">
        <v>496</v>
      </c>
      <c r="H39" s="1125"/>
      <c r="I39" s="1125"/>
      <c r="J39" s="1126"/>
      <c r="K39" s="300">
        <v>-928718</v>
      </c>
      <c r="L39" s="300">
        <v>-8136</v>
      </c>
      <c r="M39" s="301">
        <v>-6973</v>
      </c>
      <c r="N39" s="302">
        <v>16.7</v>
      </c>
      <c r="O39" s="293"/>
    </row>
    <row r="40" spans="1:16" ht="27" customHeight="1" x14ac:dyDescent="0.15">
      <c r="A40" s="248"/>
      <c r="B40" s="244"/>
      <c r="C40" s="244"/>
      <c r="D40" s="244"/>
      <c r="E40" s="244"/>
      <c r="F40" s="244"/>
      <c r="G40" s="1121" t="s">
        <v>497</v>
      </c>
      <c r="H40" s="1122"/>
      <c r="I40" s="1122"/>
      <c r="J40" s="1123"/>
      <c r="K40" s="300">
        <v>-3359927</v>
      </c>
      <c r="L40" s="300">
        <v>-29435</v>
      </c>
      <c r="M40" s="301">
        <v>-25524</v>
      </c>
      <c r="N40" s="302">
        <v>15.3</v>
      </c>
      <c r="O40" s="293"/>
    </row>
    <row r="41" spans="1:16" x14ac:dyDescent="0.15">
      <c r="A41" s="248"/>
      <c r="B41" s="244"/>
      <c r="C41" s="244"/>
      <c r="D41" s="244"/>
      <c r="E41" s="244"/>
      <c r="F41" s="244"/>
      <c r="G41" s="1127" t="s">
        <v>274</v>
      </c>
      <c r="H41" s="1128"/>
      <c r="I41" s="1128"/>
      <c r="J41" s="1129"/>
      <c r="K41" s="294">
        <v>1818643</v>
      </c>
      <c r="L41" s="300">
        <v>15933</v>
      </c>
      <c r="M41" s="301">
        <v>8763</v>
      </c>
      <c r="N41" s="302">
        <v>81.8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1747684</v>
      </c>
      <c r="J51" s="320">
        <v>15029</v>
      </c>
      <c r="K51" s="321">
        <v>-67.2</v>
      </c>
      <c r="L51" s="322">
        <v>41433</v>
      </c>
      <c r="M51" s="323">
        <v>15.2</v>
      </c>
      <c r="N51" s="324">
        <v>-82.4</v>
      </c>
    </row>
    <row r="52" spans="1:14" x14ac:dyDescent="0.15">
      <c r="A52" s="248"/>
      <c r="B52" s="244"/>
      <c r="C52" s="244"/>
      <c r="D52" s="244"/>
      <c r="E52" s="244"/>
      <c r="F52" s="244"/>
      <c r="G52" s="325"/>
      <c r="H52" s="326" t="s">
        <v>508</v>
      </c>
      <c r="I52" s="327">
        <v>1133622</v>
      </c>
      <c r="J52" s="328">
        <v>9748</v>
      </c>
      <c r="K52" s="329">
        <v>-26.8</v>
      </c>
      <c r="L52" s="330">
        <v>22351</v>
      </c>
      <c r="M52" s="331">
        <v>11</v>
      </c>
      <c r="N52" s="332">
        <v>-37.799999999999997</v>
      </c>
    </row>
    <row r="53" spans="1:14" x14ac:dyDescent="0.15">
      <c r="A53" s="248"/>
      <c r="B53" s="244"/>
      <c r="C53" s="244"/>
      <c r="D53" s="244"/>
      <c r="E53" s="244"/>
      <c r="F53" s="244"/>
      <c r="G53" s="310" t="s">
        <v>509</v>
      </c>
      <c r="H53" s="311"/>
      <c r="I53" s="319">
        <v>3473943</v>
      </c>
      <c r="J53" s="320">
        <v>29804</v>
      </c>
      <c r="K53" s="321">
        <v>98.3</v>
      </c>
      <c r="L53" s="322">
        <v>43493</v>
      </c>
      <c r="M53" s="323">
        <v>5</v>
      </c>
      <c r="N53" s="324">
        <v>93.3</v>
      </c>
    </row>
    <row r="54" spans="1:14" x14ac:dyDescent="0.15">
      <c r="A54" s="248"/>
      <c r="B54" s="244"/>
      <c r="C54" s="244"/>
      <c r="D54" s="244"/>
      <c r="E54" s="244"/>
      <c r="F54" s="244"/>
      <c r="G54" s="325"/>
      <c r="H54" s="326" t="s">
        <v>508</v>
      </c>
      <c r="I54" s="327">
        <v>2497854</v>
      </c>
      <c r="J54" s="328">
        <v>21430</v>
      </c>
      <c r="K54" s="329">
        <v>119.8</v>
      </c>
      <c r="L54" s="330">
        <v>23254</v>
      </c>
      <c r="M54" s="331">
        <v>4</v>
      </c>
      <c r="N54" s="332">
        <v>115.8</v>
      </c>
    </row>
    <row r="55" spans="1:14" x14ac:dyDescent="0.15">
      <c r="A55" s="248"/>
      <c r="B55" s="244"/>
      <c r="C55" s="244"/>
      <c r="D55" s="244"/>
      <c r="E55" s="244"/>
      <c r="F55" s="244"/>
      <c r="G55" s="310" t="s">
        <v>510</v>
      </c>
      <c r="H55" s="311"/>
      <c r="I55" s="319">
        <v>1520945</v>
      </c>
      <c r="J55" s="320">
        <v>13122</v>
      </c>
      <c r="K55" s="321">
        <v>-56</v>
      </c>
      <c r="L55" s="322">
        <v>50840</v>
      </c>
      <c r="M55" s="323">
        <v>16.899999999999999</v>
      </c>
      <c r="N55" s="324">
        <v>-72.900000000000006</v>
      </c>
    </row>
    <row r="56" spans="1:14" x14ac:dyDescent="0.15">
      <c r="A56" s="248"/>
      <c r="B56" s="244"/>
      <c r="C56" s="244"/>
      <c r="D56" s="244"/>
      <c r="E56" s="244"/>
      <c r="F56" s="244"/>
      <c r="G56" s="325"/>
      <c r="H56" s="326" t="s">
        <v>508</v>
      </c>
      <c r="I56" s="327">
        <v>632997</v>
      </c>
      <c r="J56" s="328">
        <v>5461</v>
      </c>
      <c r="K56" s="329">
        <v>-74.5</v>
      </c>
      <c r="L56" s="330">
        <v>25367</v>
      </c>
      <c r="M56" s="331">
        <v>9.1</v>
      </c>
      <c r="N56" s="332">
        <v>-83.6</v>
      </c>
    </row>
    <row r="57" spans="1:14" x14ac:dyDescent="0.15">
      <c r="A57" s="248"/>
      <c r="B57" s="244"/>
      <c r="C57" s="244"/>
      <c r="D57" s="244"/>
      <c r="E57" s="244"/>
      <c r="F57" s="244"/>
      <c r="G57" s="310" t="s">
        <v>511</v>
      </c>
      <c r="H57" s="311"/>
      <c r="I57" s="319">
        <v>2312376</v>
      </c>
      <c r="J57" s="320">
        <v>20085</v>
      </c>
      <c r="K57" s="321">
        <v>53.1</v>
      </c>
      <c r="L57" s="322">
        <v>53605</v>
      </c>
      <c r="M57" s="323">
        <v>5.4</v>
      </c>
      <c r="N57" s="324">
        <v>47.7</v>
      </c>
    </row>
    <row r="58" spans="1:14" x14ac:dyDescent="0.15">
      <c r="A58" s="248"/>
      <c r="B58" s="244"/>
      <c r="C58" s="244"/>
      <c r="D58" s="244"/>
      <c r="E58" s="244"/>
      <c r="F58" s="244"/>
      <c r="G58" s="325"/>
      <c r="H58" s="326" t="s">
        <v>508</v>
      </c>
      <c r="I58" s="327">
        <v>1377012</v>
      </c>
      <c r="J58" s="328">
        <v>11961</v>
      </c>
      <c r="K58" s="329">
        <v>119</v>
      </c>
      <c r="L58" s="330">
        <v>28343</v>
      </c>
      <c r="M58" s="331">
        <v>11.7</v>
      </c>
      <c r="N58" s="332">
        <v>107.3</v>
      </c>
    </row>
    <row r="59" spans="1:14" x14ac:dyDescent="0.15">
      <c r="A59" s="248"/>
      <c r="B59" s="244"/>
      <c r="C59" s="244"/>
      <c r="D59" s="244"/>
      <c r="E59" s="244"/>
      <c r="F59" s="244"/>
      <c r="G59" s="310" t="s">
        <v>512</v>
      </c>
      <c r="H59" s="311"/>
      <c r="I59" s="319">
        <v>2428214</v>
      </c>
      <c r="J59" s="320">
        <v>21273</v>
      </c>
      <c r="K59" s="321">
        <v>5.9</v>
      </c>
      <c r="L59" s="322">
        <v>44267</v>
      </c>
      <c r="M59" s="323">
        <v>-17.399999999999999</v>
      </c>
      <c r="N59" s="324">
        <v>23.3</v>
      </c>
    </row>
    <row r="60" spans="1:14" x14ac:dyDescent="0.15">
      <c r="A60" s="248"/>
      <c r="B60" s="244"/>
      <c r="C60" s="244"/>
      <c r="D60" s="244"/>
      <c r="E60" s="244"/>
      <c r="F60" s="244"/>
      <c r="G60" s="325"/>
      <c r="H60" s="326" t="s">
        <v>508</v>
      </c>
      <c r="I60" s="333">
        <v>1188115</v>
      </c>
      <c r="J60" s="328">
        <v>10409</v>
      </c>
      <c r="K60" s="329">
        <v>-13</v>
      </c>
      <c r="L60" s="330">
        <v>26161</v>
      </c>
      <c r="M60" s="331">
        <v>-7.7</v>
      </c>
      <c r="N60" s="332">
        <v>-5.3</v>
      </c>
    </row>
    <row r="61" spans="1:14" x14ac:dyDescent="0.15">
      <c r="A61" s="248"/>
      <c r="B61" s="244"/>
      <c r="C61" s="244"/>
      <c r="D61" s="244"/>
      <c r="E61" s="244"/>
      <c r="F61" s="244"/>
      <c r="G61" s="310" t="s">
        <v>513</v>
      </c>
      <c r="H61" s="334"/>
      <c r="I61" s="335">
        <v>2296632</v>
      </c>
      <c r="J61" s="336">
        <v>19863</v>
      </c>
      <c r="K61" s="337">
        <v>6.8</v>
      </c>
      <c r="L61" s="338">
        <v>46728</v>
      </c>
      <c r="M61" s="339">
        <v>5</v>
      </c>
      <c r="N61" s="324">
        <v>1.8</v>
      </c>
    </row>
    <row r="62" spans="1:14" x14ac:dyDescent="0.15">
      <c r="A62" s="248"/>
      <c r="B62" s="244"/>
      <c r="C62" s="244"/>
      <c r="D62" s="244"/>
      <c r="E62" s="244"/>
      <c r="F62" s="244"/>
      <c r="G62" s="325"/>
      <c r="H62" s="326" t="s">
        <v>508</v>
      </c>
      <c r="I62" s="327">
        <v>1365920</v>
      </c>
      <c r="J62" s="328">
        <v>11802</v>
      </c>
      <c r="K62" s="329">
        <v>24.9</v>
      </c>
      <c r="L62" s="330">
        <v>25095</v>
      </c>
      <c r="M62" s="331">
        <v>5.6</v>
      </c>
      <c r="N62" s="332">
        <v>19.3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8.7100000000000009</v>
      </c>
      <c r="G47" s="12">
        <v>12.06</v>
      </c>
      <c r="H47" s="12">
        <v>12.03</v>
      </c>
      <c r="I47" s="12">
        <v>14.49</v>
      </c>
      <c r="J47" s="13">
        <v>14.81</v>
      </c>
    </row>
    <row r="48" spans="2:10" ht="57.75" customHeight="1" x14ac:dyDescent="0.15">
      <c r="B48" s="14"/>
      <c r="C48" s="1141" t="s">
        <v>4</v>
      </c>
      <c r="D48" s="1141"/>
      <c r="E48" s="1142"/>
      <c r="F48" s="15">
        <v>3.42</v>
      </c>
      <c r="G48" s="16">
        <v>0.35</v>
      </c>
      <c r="H48" s="16">
        <v>4.8600000000000003</v>
      </c>
      <c r="I48" s="16">
        <v>1.23</v>
      </c>
      <c r="J48" s="17">
        <v>2.5299999999999998</v>
      </c>
    </row>
    <row r="49" spans="2:10" ht="57.75" customHeight="1" thickBot="1" x14ac:dyDescent="0.2">
      <c r="B49" s="18"/>
      <c r="C49" s="1143" t="s">
        <v>5</v>
      </c>
      <c r="D49" s="1143"/>
      <c r="E49" s="1144"/>
      <c r="F49" s="19">
        <v>4.25</v>
      </c>
      <c r="G49" s="20">
        <v>1.31</v>
      </c>
      <c r="H49" s="20">
        <v>5.58</v>
      </c>
      <c r="I49" s="20" t="s">
        <v>520</v>
      </c>
      <c r="J49" s="21">
        <v>2.83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大阪府</cp:lastModifiedBy>
  <cp:lastPrinted>2017-03-24T09:15:00Z</cp:lastPrinted>
  <dcterms:created xsi:type="dcterms:W3CDTF">2017-02-15T20:31:03Z</dcterms:created>
  <dcterms:modified xsi:type="dcterms:W3CDTF">2017-05-12T05:55:36Z</dcterms:modified>
</cp:coreProperties>
</file>