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2_結合作業\"/>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W35" i="10"/>
  <c r="BW36" i="10" s="1"/>
  <c r="BW37" i="10" s="1"/>
  <c r="BW38" i="10" s="1"/>
  <c r="BW39" i="10" s="1"/>
  <c r="BE35" i="10"/>
  <c r="AM35" i="10"/>
  <c r="U35" i="10"/>
  <c r="C35" i="10"/>
  <c r="BW34" i="10"/>
  <c r="CO34" i="10" s="1"/>
  <c r="CO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<sst xmlns="http://schemas.openxmlformats.org/spreadsheetml/2006/main" count="1147" uniqueCount="618">
  <si>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</si>
  <si>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</si>
  <si>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</si>
  <si>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</si>
  <si>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</si>
  <si>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</si>
  <si>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</si>
  <si>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</si>
  <si>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</si>
  <si>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</si>
  <si>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</si>
  <si>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</si>
  <si>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</si>
  <si>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</si>
  <si>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</si>
  <si>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</si>
  <si>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</si>
  <si>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</si>
  <si>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</si>
  <si>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</si>
  <si>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</si>
  <si>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</si>
  <si>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</si>
  <si>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</si>
  <si>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</si>
  <si>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</si>
  <si>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</si>
  <si>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</si>
  <si>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</si>
  <si>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</si>
  <si>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</si>
  <si>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</si>
  <si>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</si>
  <si>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</si>
  <si>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</si>
  <si>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</si>
  <si>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</si>
  <si>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</si>
  <si>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</si>
  <si>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</si>
  <si>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</si>
  <si>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</si>
  <si>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</si>
  <si>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</si>
  <si>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</si>
  <si>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</si>
  <si>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</si>
  <si>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</si>
  <si>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</si>
  <si>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</si>
  <si>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</si>
  <si>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</si>
  <si>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</si>
  <si>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</si>
  <si>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</si>
  <si>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</si>
  <si>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</si>
  <si>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</si>
  <si>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</si>
  <si>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</si>
  <si>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</si>
  <si>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</si>
  <si>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</si>
  <si>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</si>
  <si>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</si>
  <si>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</si>
  <si>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</si>
  <si>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</si>
  <si>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</si>
  <si>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</si>
  <si>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</si>
  <si>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</si>
  <si>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</si>
  <si>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</si>
  <si>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</si>
  <si>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</si>
  <si>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</si>
  <si>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</si>
  <si>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</si>
  <si>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</si>
  <si>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</si>
  <si>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</si>
  <si>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</si>
  <si>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</si>
  <si>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</si>
  <si>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</si>
  <si>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</si>
  <si>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</si>
  <si>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</si>
  <si>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</si>
  <si>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</si>
  <si>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</si>
  <si>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</si>
  <si>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</si>
  <si>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</si>
  <si>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</si>
  <si>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</si>
  <si>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羽曳野市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</si>
  <si>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</si>
  <si>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</si>
  <si>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</si>
  <si>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</si>
  <si>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</si>
  <si>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</si>
  <si>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</si>
  <si>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</si>
  <si>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</si>
  <si>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</si>
  <si>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</si>
  <si>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</si>
  <si>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</si>
  <si>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</si>
  <si>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</si>
  <si>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</si>
  <si>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</si>
  <si>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</si>
  <si>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</si>
  <si>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</si>
  <si>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</si>
  <si>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</si>
  <si>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</si>
  <si>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</si>
  <si>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</si>
  <si>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</si>
  <si>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</si>
  <si>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</si>
  <si>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</si>
  <si>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</si>
  <si>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</si>
  <si>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</si>
  <si>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</si>
  <si>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</si>
  <si>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</si>
  <si>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</si>
  <si>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</si>
  <si>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</si>
  <si>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</si>
  <si>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</si>
  <si>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</si>
  <si>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</si>
  <si>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</si>
  <si>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</si>
  <si>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</si>
  <si>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</si>
  <si>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</si>
  <si>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</si>
  <si>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</si>
  <si>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</si>
  <si>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</si>
  <si>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</si>
  <si>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</si>
  <si>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</si>
  <si>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</si>
  <si>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</si>
  <si>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</si>
  <si>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</si>
  <si>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</si>
  <si>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</si>
  <si>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</si>
  <si>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</si>
  <si>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</si>
  <si>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</si>
  <si>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</si>
  <si>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</si>
  <si>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</si>
  <si>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</si>
  <si>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</si>
  <si>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</si>
  <si>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</si>
  <si>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</si>
  <si>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</si>
  <si>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</si>
  <si>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</si>
  <si>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</si>
  <si>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</si>
  <si>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</si>
  <si>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</si>
  <si>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</si>
  <si>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</si>
  <si>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</si>
  <si>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</si>
  <si>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</si>
  <si>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</si>
  <si>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</si>
  <si>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</si>
  <si>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</si>
  <si>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</si>
  <si>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</si>
  <si>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</si>
  <si>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</si>
  <si>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</si>
  <si>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</si>
  <si>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</si>
  <si>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</si>
  <si>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</si>
  <si>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</si>
  <si>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</si>
  <si>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</si>
  <si>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</si>
  <si>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</si>
  <si>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</si>
  <si>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</si>
  <si>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</si>
  <si>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</si>
  <si>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</si>
  <si>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</si>
  <si>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</si>
  <si>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</si>
  <si>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</si>
  <si>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</si>
  <si>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</si>
  <si>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</si>
  <si>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</si>
  <si>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大阪府羽曳野市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</si>
  <si>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</si>
  <si>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</si>
  <si>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</si>
  <si>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</si>
  <si>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</si>
  <si>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</si>
  <si>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</si>
  <si>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</si>
  <si>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</si>
  <si>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</si>
  <si>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</si>
  <si>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</si>
  <si>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</si>
  <si>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</si>
  <si>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</si>
  <si>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</si>
  <si>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</si>
  <si>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</si>
  <si>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</si>
  <si>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</si>
  <si>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</si>
  <si>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</si>
  <si>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</si>
  <si>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</si>
  <si>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</si>
  <si>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</si>
  <si>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</si>
  <si>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</si>
  <si>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</si>
  <si>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</si>
  <si>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</si>
  <si>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</si>
  <si>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</si>
  <si>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</si>
  <si>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</si>
  <si>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</si>
  <si>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</si>
  <si>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</si>
  <si>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</si>
  <si>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</si>
  <si>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</si>
  <si>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</si>
  <si>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</si>
  <si>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</si>
  <si>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</si>
  <si>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</si>
  <si>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</si>
  <si>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</si>
  <si>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</si>
  <si>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</si>
  <si>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</si>
  <si>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</si>
  <si>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</si>
  <si>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</si>
  <si>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</si>
  <si>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</si>
  <si>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</si>
  <si>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</si>
  <si>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</si>
  <si>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</si>
  <si>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</si>
  <si>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</si>
  <si>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</si>
  <si>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</si>
  <si>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</si>
  <si>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</si>
  <si>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</si>
  <si>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</si>
  <si>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</si>
  <si>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</si>
  <si>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</si>
  <si>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</si>
  <si>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</si>
  <si>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</si>
  <si>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</si>
  <si>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</si>
  <si>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</si>
  <si>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</si>
  <si>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</si>
  <si>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</si>
  <si>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</si>
  <si>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</si>
  <si>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</si>
  <si>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</si>
  <si>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</si>
  <si>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</si>
  <si>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</si>
  <si>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</si>
  <si>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</si>
  <si>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</si>
  <si>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</si>
  <si>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</si>
  <si>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</si>
  <si>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</si>
  <si>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</si>
  <si>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</si>
  <si>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</si>
  <si>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</si>
  <si>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</si>
  <si>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</si>
  <si>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</si>
  <si>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</si>
  <si>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</si>
  <si>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</si>
  <si>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</si>
  <si>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</si>
  <si>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</si>
  <si>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</si>
  <si>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</si>
  <si>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</si>
  <si>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</si>
  <si>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</si>
  <si>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</si>
  <si>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</si>
  <si>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</si>
  <si>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</si>
  <si>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</si>
  <si>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</si>
  <si>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</si>
  <si>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</si>
  <si>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</si>
  <si>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と畜場</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</si>
  <si>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</si>
  <si>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</si>
  <si>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</si>
  <si>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</si>
  <si>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</si>
  <si>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</si>
  <si>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</si>
  <si>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</si>
  <si>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</si>
  <si>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</si>
  <si>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</si>
  <si>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</si>
  <si>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</si>
  <si>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</si>
  <si>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</si>
  <si>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</si>
  <si>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</si>
  <si>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</si>
  <si>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</si>
  <si>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</si>
  <si>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</si>
  <si>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</si>
  <si>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</si>
  <si>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</si>
  <si>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</si>
  <si>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</si>
  <si>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</si>
  <si>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</si>
  <si>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</si>
  <si>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</si>
  <si>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</si>
  <si>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</si>
  <si>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大阪府羽曳野市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</si>
  <si>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</si>
  <si>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</si>
  <si>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</si>
  <si>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</si>
  <si>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</si>
  <si>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</si>
  <si>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</si>
  <si>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</si>
  <si>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</si>
  <si>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</si>
  <si>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</si>
  <si>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</si>
  <si>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</si>
  <si>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</si>
  <si>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</si>
  <si>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</si>
  <si>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</si>
  <si>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</si>
  <si>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</si>
  <si>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</si>
  <si>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</si>
  <si>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</si>
  <si>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</si>
  <si>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</si>
  <si>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</si>
  <si>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</si>
  <si>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</si>
  <si>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</si>
  <si>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</si>
  <si>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</si>
  <si>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</si>
  <si>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</si>
  <si>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</si>
  <si>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</si>
  <si>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</si>
  <si>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</si>
  <si>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</si>
  <si>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</si>
  <si>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</si>
  <si>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</si>
  <si>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</si>
  <si>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</si>
  <si>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t>
    <phoneticPr fontId="5"/>
  </si>
  <si>
    <t>と畜場特別会計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</si>
  <si>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</si>
  <si>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</si>
  <si>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</si>
  <si>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</si>
  <si>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</si>
  <si>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</si>
  <si>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</si>
  <si>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</si>
  <si>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</si>
  <si>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</si>
  <si>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</si>
  <si>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</si>
  <si>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</si>
  <si>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</si>
  <si>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</si>
  <si>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</si>
  <si>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</si>
  <si>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</si>
  <si>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</si>
  <si>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</si>
  <si>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</si>
  <si>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</si>
  <si>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</si>
  <si>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</si>
  <si>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</si>
  <si>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</si>
  <si>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</si>
  <si>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</si>
  <si>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</si>
  <si>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</si>
  <si>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</si>
  <si>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</si>
  <si>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</si>
  <si>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</si>
  <si>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</si>
  <si>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</si>
  <si>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</si>
  <si>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</si>
  <si>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</si>
  <si>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</si>
  <si>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</si>
  <si>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</si>
  <si>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</si>
  <si>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</si>
  <si>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</si>
  <si>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</si>
  <si>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</si>
  <si>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</si>
  <si>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</si>
  <si>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</si>
  <si>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</si>
  <si>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</si>
  <si>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</si>
  <si>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</si>
  <si>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</si>
  <si>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</si>
  <si>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</si>
  <si>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</si>
  <si>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</si>
  <si>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</si>
  <si>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</si>
  <si>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</si>
  <si>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</si>
  <si>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</si>
  <si>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</si>
  <si>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</si>
  <si>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</si>
  <si>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</si>
  <si>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</si>
  <si>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と畜場特別会計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</si>
  <si>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</si>
  <si>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</si>
  <si>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</si>
  <si>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</si>
  <si>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</si>
  <si>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</si>
  <si>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</si>
  <si>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</si>
  <si>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</si>
  <si>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</si>
  <si>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</si>
  <si>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</si>
  <si>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</si>
  <si>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</si>
  <si>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</si>
  <si>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</si>
  <si>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</si>
  <si>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</si>
  <si>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</si>
  <si>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</si>
  <si>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</si>
  <si>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</si>
  <si>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</si>
  <si>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</si>
  <si>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</si>
  <si>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</si>
  <si>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</si>
  <si>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</si>
  <si>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</si>
  <si>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</si>
  <si>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</si>
  <si>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</si>
  <si>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</si>
  <si>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</si>
  <si>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</si>
  <si>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</si>
  <si>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</si>
  <si>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</si>
  <si>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</si>
  <si>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</si>
  <si>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</si>
  <si>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</si>
  <si>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</si>
  <si>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</si>
  <si>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</si>
  <si>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</si>
  <si>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</si>
  <si>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</si>
  <si>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</si>
  <si>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</si>
  <si>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</si>
  <si>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</si>
  <si>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</si>
  <si>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</si>
  <si>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</si>
  <si>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</si>
  <si>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</si>
  <si>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</si>
  <si>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</si>
  <si>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</si>
  <si>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</si>
  <si>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</si>
  <si>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</si>
  <si>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</si>
  <si>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</si>
  <si>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</si>
  <si>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</si>
  <si>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</si>
  <si>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</si>
  <si>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</si>
  <si>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</si>
  <si>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</si>
  <si>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</si>
  <si>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</si>
  <si>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</si>
  <si>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</si>
  <si>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</si>
  <si>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</si>
  <si>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</si>
  <si>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</si>
  <si>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</si>
  <si>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</si>
  <si>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</si>
  <si>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</si>
  <si>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</si>
  <si>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</si>
  <si>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</si>
  <si>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</si>
  <si>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</si>
  <si>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</si>
  <si>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</si>
  <si>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2.76</t>
  </si>
  <si>
    <t>▲ 0.18</t>
  </si>
  <si>
    <t>水道事業会計</t>
  </si>
  <si>
    <t>介護保険特別会計</t>
  </si>
  <si>
    <t>国民健康保険特別会計</t>
  </si>
  <si>
    <t>一般会計</t>
  </si>
  <si>
    <t>後期高齢者医療特別会計</t>
  </si>
  <si>
    <t>土地取得特別会計</t>
  </si>
  <si>
    <t>下水道事業会計</t>
  </si>
  <si>
    <t>と畜場特別会計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</si>
  <si>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</si>
  <si>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</si>
  <si>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</si>
  <si>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</si>
  <si>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</si>
  <si>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</si>
  <si>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</si>
  <si>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</si>
  <si>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はびきのエル・エス</t>
  </si>
  <si>
    <t>みのりの里</t>
    <rPh sb="4" eb="5">
      <t>サト</t>
    </rPh>
    <phoneticPr fontId="2"/>
  </si>
  <si>
    <t>柏羽藤環境事業組合</t>
    <rPh sb="0" eb="1">
      <t>カシワ</t>
    </rPh>
    <rPh sb="1" eb="2">
      <t>ハネ</t>
    </rPh>
    <rPh sb="2" eb="3">
      <t>フジ</t>
    </rPh>
    <rPh sb="3" eb="5">
      <t>カンキョウ</t>
    </rPh>
    <rPh sb="5" eb="7">
      <t>ジギョウ</t>
    </rPh>
    <rPh sb="7" eb="9">
      <t>クミアイ</t>
    </rPh>
    <phoneticPr fontId="2"/>
  </si>
  <si>
    <t>柏原羽曳野藤井寺消防組合</t>
    <rPh sb="0" eb="2">
      <t>カシワラ</t>
    </rPh>
    <rPh sb="2" eb="5">
      <t>ハビキノ</t>
    </rPh>
    <rPh sb="5" eb="8">
      <t>フジイデラ</t>
    </rPh>
    <rPh sb="8" eb="10">
      <t>ショウボウ</t>
    </rPh>
    <rPh sb="10" eb="12">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</si>
  <si>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</si>
  <si>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</si>
  <si>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</si>
  <si>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</si>
  <si>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公共施設整備基金</t>
  </si>
  <si>
    <t>羽曳野市ファイン推進基金</t>
  </si>
  <si>
    <t>羽曳野市教育振興基金</t>
  </si>
  <si>
    <t>ふるさと羽曳野まちづくり基金</t>
  </si>
  <si>
    <t>羽曳野市ダルビッシュ有子ども福祉基金</t>
  </si>
  <si>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</si>
  <si>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</si>
  <si>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</si>
  <si>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</si>
  <si>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</si>
  <si>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</si>
  <si>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と比較して高いものの、改善傾向を示している。これは、予算編成要領において、地方債の新規発行額が元金償還額を上回らないこととしており、新規発行を抑制してきたためである。今後も引き続き、両指標に注視しながら、適切な地方債の発行管理に努めていく。</t>
    <rPh sb="48" eb="50">
      <t>ヨサン</t>
    </rPh>
    <rPh sb="50" eb="52">
      <t>ヘンセイ</t>
    </rPh>
    <rPh sb="52" eb="54">
      <t>ヨウリョウ</t>
    </rPh>
    <rPh sb="69" eb="71">
      <t>ガンキン</t>
    </rPh>
    <rPh sb="71" eb="74">
      <t>ショウカンガク</t>
    </rPh>
    <rPh sb="75" eb="77">
      <t>ウワマワ</t>
    </rPh>
    <rPh sb="105" eb="107">
      <t>コンゴ</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</si>
  <si>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</si>
  <si>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</si>
  <si>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</si>
  <si>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は類似団体より低い水準にあるが、将来負担比率は類似団体よりやや高い水準にある。これは、はびきのコロセアム及びＬＩＣはびきのに係る地方債の償還が進む一方で、学校施設の耐震改修等による新たな起債により、将来負担額に含まれる地方債現在高が依然として高いことが考えられる。老朽化が進む施設もある中、類似団体に比べて将来負担比率が高いことから、今後も両指標に注視しつつ、羽曳野市公共施設等総合管理計画アクションプラン等に基づき、計画的に老朽化対策等に取り組んでいく。</t>
    <rPh sb="43" eb="44">
      <t>タカ</t>
    </rPh>
    <rPh sb="45" eb="47">
      <t>スイジュン</t>
    </rPh>
    <rPh sb="98" eb="99">
      <t>トウ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</si>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</sst>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7B85-4B2A-AD25-4F5B41E932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10155</c:v>
                </c:pt>
                <c:pt idx="1">
                  <c:v>14702</c:v>
                </c:pt>
                <c:pt idx="2">
                  <c:v>20380</c:v>
                </c:pt>
                <c:pt idx="3">
                  <c:v>21323</c:v>
                </c:pt>
                <c:pt idx="4">
                  <c:v>20697</c:v>
                </c:pt>
              </c:numCache>
            </c:numRef>
          </c:val>
          <c:smooth val="0"/>
          <c:extLst>
            <c:ext xmlns:c16="http://schemas.microsoft.com/office/drawing/2014/chart" uri="{C3380CC4-5D6E-409C-BE32-E72D297353CC}">
              <c16:uniqueId val="{00000001-7B85-4B2A-AD25-4F5B41E932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2.35</c:v>
                </c:pt>
                <c:pt idx="1">
                  <c:v>0.26</c:v>
                </c:pt>
                <c:pt idx="2">
                  <c:v>0.25</c:v>
                </c:pt>
                <c:pt idx="3">
                  <c:v>1.54</c:v>
                </c:pt>
                <c:pt idx="4">
                  <c:v>0.43</c:v>
                </c:pt>
              </c:numCache>
            </c:numRef>
          </c:val>
          <c:extLst>
            <c:ext xmlns:c16="http://schemas.microsoft.com/office/drawing/2014/chart" uri="{C3380CC4-5D6E-409C-BE32-E72D297353CC}">
              <c16:uniqueId val="{00000000-1872-48E5-9BFE-A8A6ED3C25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16.38</c:v>
                </c:pt>
                <c:pt idx="1">
                  <c:v>15.93</c:v>
                </c:pt>
                <c:pt idx="2">
                  <c:v>15.78</c:v>
                </c:pt>
                <c:pt idx="3">
                  <c:v>15.85</c:v>
                </c:pt>
                <c:pt idx="4">
                  <c:v>16.5</c:v>
                </c:pt>
              </c:numCache>
            </c:numRef>
          </c:val>
          <c:extLst>
            <c:ext xmlns:c16="http://schemas.microsoft.com/office/drawing/2014/chart" uri="{C3380CC4-5D6E-409C-BE32-E72D297353CC}">
              <c16:uniqueId val="{00000001-1872-48E5-9BFE-A8A6ED3C25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1.0900000000000001</c:v>
                </c:pt>
                <c:pt idx="1">
                  <c:v>-2.76</c:v>
                </c:pt>
                <c:pt idx="2">
                  <c:v>-0.18</c:v>
                </c:pt>
                <c:pt idx="3">
                  <c:v>1.54</c:v>
                </c:pt>
                <c:pt idx="4">
                  <c:v>0.01</c:v>
                </c:pt>
              </c:numCache>
            </c:numRef>
          </c:val>
          <c:smooth val="0"/>
          <c:extLst>
            <c:ext xmlns:c16="http://schemas.microsoft.com/office/drawing/2014/chart" uri="{C3380CC4-5D6E-409C-BE32-E72D297353CC}">
              <c16:uniqueId val="{00000002-1872-48E5-9BFE-A8A6ED3C25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1.34</c:v>
                </c:pt>
                <c:pt idx="4">
                  <c:v>0</c:v>
                </c:pt>
                <c:pt idx="5">
                  <c:v>0</c:v>
                </c:pt>
                <c:pt idx="6">
                  <c:v>0</c:v>
                </c:pt>
                <c:pt idx="7">
                  <c:v>0</c:v>
                </c:pt>
                <c:pt idx="8">
                  <c:v>0</c:v>
                </c:pt>
                <c:pt idx="9">
                  <c:v>0</c:v>
                </c:pt>
              </c:numCache>
            </c:numRef>
          </c:val>
          <c:extLst>
            <c:ext xmlns:c16="http://schemas.microsoft.com/office/drawing/2014/chart" uri="{C3380CC4-5D6E-409C-BE32-E72D297353CC}">
              <c16:uniqueId val="{00000000-1398-4ABA-BC31-2701676E5F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98-4ABA-BC31-2701676E5FA3}"/>
            </c:ext>
          </c:extLst>
        </c:ser>
        <c:ser>
          <c:idx val="2"/>
          <c:order val="2"/>
          <c:tx>
            <c:strRef>
              <c:f>データシート!$A$29</c:f>
              <c:strCache>
                <c:ptCount val="1"/>
                <c:pt idx="0">
                  <c:v>と畜場特別会計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398-4ABA-BC31-2701676E5FA3}"/>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398-4ABA-BC31-2701676E5FA3}"/>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398-4ABA-BC31-2701676E5FA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0.25</c:v>
                </c:pt>
                <c:pt idx="2">
                  <c:v>#N/A</c:v>
                </c:pt>
                <c:pt idx="3">
                  <c:v>0.23</c:v>
                </c:pt>
                <c:pt idx="4">
                  <c:v>#N/A</c:v>
                </c:pt>
                <c:pt idx="5">
                  <c:v>0.25</c:v>
                </c:pt>
                <c:pt idx="6">
                  <c:v>#N/A</c:v>
                </c:pt>
                <c:pt idx="7">
                  <c:v>0.2</c:v>
                </c:pt>
                <c:pt idx="8">
                  <c:v>#N/A</c:v>
                </c:pt>
                <c:pt idx="9">
                  <c:v>0.24</c:v>
                </c:pt>
              </c:numCache>
            </c:numRef>
          </c:val>
          <c:extLst>
            <c:ext xmlns:c16="http://schemas.microsoft.com/office/drawing/2014/chart" uri="{C3380CC4-5D6E-409C-BE32-E72D297353CC}">
              <c16:uniqueId val="{00000005-1398-4ABA-BC31-2701676E5FA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2.34</c:v>
                </c:pt>
                <c:pt idx="2">
                  <c:v>#N/A</c:v>
                </c:pt>
                <c:pt idx="3">
                  <c:v>0.26</c:v>
                </c:pt>
                <c:pt idx="4">
                  <c:v>#N/A</c:v>
                </c:pt>
                <c:pt idx="5">
                  <c:v>0.24</c:v>
                </c:pt>
                <c:pt idx="6">
                  <c:v>#N/A</c:v>
                </c:pt>
                <c:pt idx="7">
                  <c:v>1.54</c:v>
                </c:pt>
                <c:pt idx="8">
                  <c:v>#N/A</c:v>
                </c:pt>
                <c:pt idx="9">
                  <c:v>0.43</c:v>
                </c:pt>
              </c:numCache>
            </c:numRef>
          </c:val>
          <c:extLst>
            <c:ext xmlns:c16="http://schemas.microsoft.com/office/drawing/2014/chart" uri="{C3380CC4-5D6E-409C-BE32-E72D297353CC}">
              <c16:uniqueId val="{00000006-1398-4ABA-BC31-2701676E5FA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c:v>
                </c:pt>
                <c:pt idx="2">
                  <c:v>#N/A</c:v>
                </c:pt>
                <c:pt idx="3">
                  <c:v>0.21</c:v>
                </c:pt>
                <c:pt idx="4">
                  <c:v>#N/A</c:v>
                </c:pt>
                <c:pt idx="5">
                  <c:v>0.37</c:v>
                </c:pt>
                <c:pt idx="6">
                  <c:v>#N/A</c:v>
                </c:pt>
                <c:pt idx="7">
                  <c:v>0.66</c:v>
                </c:pt>
                <c:pt idx="8">
                  <c:v>#N/A</c:v>
                </c:pt>
                <c:pt idx="9">
                  <c:v>0.81</c:v>
                </c:pt>
              </c:numCache>
            </c:numRef>
          </c:val>
          <c:extLst>
            <c:ext xmlns:c16="http://schemas.microsoft.com/office/drawing/2014/chart" uri="{C3380CC4-5D6E-409C-BE32-E72D297353CC}">
              <c16:uniqueId val="{00000007-1398-4ABA-BC31-2701676E5FA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1.38</c:v>
                </c:pt>
                <c:pt idx="2">
                  <c:v>#N/A</c:v>
                </c:pt>
                <c:pt idx="3">
                  <c:v>2.31</c:v>
                </c:pt>
                <c:pt idx="4">
                  <c:v>#N/A</c:v>
                </c:pt>
                <c:pt idx="5">
                  <c:v>1.24</c:v>
                </c:pt>
                <c:pt idx="6">
                  <c:v>#N/A</c:v>
                </c:pt>
                <c:pt idx="7">
                  <c:v>1.3</c:v>
                </c:pt>
                <c:pt idx="8">
                  <c:v>#N/A</c:v>
                </c:pt>
                <c:pt idx="9">
                  <c:v>1.91</c:v>
                </c:pt>
              </c:numCache>
            </c:numRef>
          </c:val>
          <c:extLst>
            <c:ext xmlns:c16="http://schemas.microsoft.com/office/drawing/2014/chart" uri="{C3380CC4-5D6E-409C-BE32-E72D297353CC}">
              <c16:uniqueId val="{00000008-1398-4ABA-BC31-2701676E5FA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12.11</c:v>
                </c:pt>
                <c:pt idx="2">
                  <c:v>#N/A</c:v>
                </c:pt>
                <c:pt idx="3">
                  <c:v>11.96</c:v>
                </c:pt>
                <c:pt idx="4">
                  <c:v>#N/A</c:v>
                </c:pt>
                <c:pt idx="5">
                  <c:v>13.3</c:v>
                </c:pt>
                <c:pt idx="6">
                  <c:v>#N/A</c:v>
                </c:pt>
                <c:pt idx="7">
                  <c:v>14.08</c:v>
                </c:pt>
                <c:pt idx="8">
                  <c:v>#N/A</c:v>
                </c:pt>
                <c:pt idx="9">
                  <c:v>13.13</c:v>
                </c:pt>
              </c:numCache>
            </c:numRef>
          </c:val>
          <c:extLst>
            <c:ext xmlns:c16="http://schemas.microsoft.com/office/drawing/2014/chart" uri="{C3380CC4-5D6E-409C-BE32-E72D297353CC}">
              <c16:uniqueId val="{00000009-1398-4ABA-BC31-2701676E5F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4080</c:v>
                </c:pt>
                <c:pt idx="5">
                  <c:v>4239</c:v>
                </c:pt>
                <c:pt idx="8">
                  <c:v>4068</c:v>
                </c:pt>
                <c:pt idx="11">
                  <c:v>3996</c:v>
                </c:pt>
                <c:pt idx="14">
                  <c:v>3964</c:v>
                </c:pt>
              </c:numCache>
            </c:numRef>
          </c:val>
          <c:extLst>
            <c:ext xmlns:c16="http://schemas.microsoft.com/office/drawing/2014/chart" uri="{C3380CC4-5D6E-409C-BE32-E72D297353CC}">
              <c16:uniqueId val="{00000000-A914-4F68-9958-B5E906CF13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14-4F68-9958-B5E906CF13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914-4F68-9958-B5E906CF13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375</c:v>
                </c:pt>
                <c:pt idx="3">
                  <c:v>364</c:v>
                </c:pt>
                <c:pt idx="6">
                  <c:v>235</c:v>
                </c:pt>
                <c:pt idx="9">
                  <c:v>144</c:v>
                </c:pt>
                <c:pt idx="12">
                  <c:v>120</c:v>
                </c:pt>
              </c:numCache>
            </c:numRef>
          </c:val>
          <c:extLst>
            <c:ext xmlns:c16="http://schemas.microsoft.com/office/drawing/2014/chart" uri="{C3380CC4-5D6E-409C-BE32-E72D297353CC}">
              <c16:uniqueId val="{00000003-A914-4F68-9958-B5E906CF13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1223</c:v>
                </c:pt>
                <c:pt idx="3">
                  <c:v>1162</c:v>
                </c:pt>
                <c:pt idx="6">
                  <c:v>1212</c:v>
                </c:pt>
                <c:pt idx="9">
                  <c:v>1242</c:v>
                </c:pt>
                <c:pt idx="12">
                  <c:v>1186</c:v>
                </c:pt>
              </c:numCache>
            </c:numRef>
          </c:val>
          <c:extLst>
            <c:ext xmlns:c16="http://schemas.microsoft.com/office/drawing/2014/chart" uri="{C3380CC4-5D6E-409C-BE32-E72D297353CC}">
              <c16:uniqueId val="{00000004-A914-4F68-9958-B5E906CF13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14-4F68-9958-B5E906CF13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14-4F68-9958-B5E906CF13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4381</c:v>
                </c:pt>
                <c:pt idx="3">
                  <c:v>4149</c:v>
                </c:pt>
                <c:pt idx="6">
                  <c:v>3865</c:v>
                </c:pt>
                <c:pt idx="9">
                  <c:v>3488</c:v>
                </c:pt>
                <c:pt idx="12">
                  <c:v>3396</c:v>
                </c:pt>
              </c:numCache>
            </c:numRef>
          </c:val>
          <c:extLst>
            <c:ext xmlns:c16="http://schemas.microsoft.com/office/drawing/2014/chart" uri="{C3380CC4-5D6E-409C-BE32-E72D297353CC}">
              <c16:uniqueId val="{00000007-A914-4F68-9958-B5E906CF13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1899</c:v>
                </c:pt>
                <c:pt idx="2">
                  <c:v>#N/A</c:v>
                </c:pt>
                <c:pt idx="3">
                  <c:v>#N/A</c:v>
                </c:pt>
                <c:pt idx="4">
                  <c:v>1436</c:v>
                </c:pt>
                <c:pt idx="5">
                  <c:v>#N/A</c:v>
                </c:pt>
                <c:pt idx="6">
                  <c:v>#N/A</c:v>
                </c:pt>
                <c:pt idx="7">
                  <c:v>1244</c:v>
                </c:pt>
                <c:pt idx="8">
                  <c:v>#N/A</c:v>
                </c:pt>
                <c:pt idx="9">
                  <c:v>#N/A</c:v>
                </c:pt>
                <c:pt idx="10">
                  <c:v>878</c:v>
                </c:pt>
                <c:pt idx="11">
                  <c:v>#N/A</c:v>
                </c:pt>
                <c:pt idx="12">
                  <c:v>#N/A</c:v>
                </c:pt>
                <c:pt idx="13">
                  <c:v>738</c:v>
                </c:pt>
                <c:pt idx="14">
                  <c:v>#N/A</c:v>
                </c:pt>
              </c:numCache>
            </c:numRef>
          </c:val>
          <c:smooth val="0"/>
          <c:extLst>
            <c:ext xmlns:c16="http://schemas.microsoft.com/office/drawing/2014/chart" uri="{C3380CC4-5D6E-409C-BE32-E72D297353CC}">
              <c16:uniqueId val="{00000008-A914-4F68-9958-B5E906CF13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41265</c:v>
                </c:pt>
                <c:pt idx="5">
                  <c:v>40635</c:v>
                </c:pt>
                <c:pt idx="8">
                  <c:v>40178</c:v>
                </c:pt>
                <c:pt idx="11">
                  <c:v>39279</c:v>
                </c:pt>
                <c:pt idx="14">
                  <c:v>38873</c:v>
                </c:pt>
              </c:numCache>
            </c:numRef>
          </c:val>
          <c:extLst>
            <c:ext xmlns:c16="http://schemas.microsoft.com/office/drawing/2014/chart" uri="{C3380CC4-5D6E-409C-BE32-E72D297353CC}">
              <c16:uniqueId val="{00000000-245F-45A1-8441-A75E93EDDC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12383</c:v>
                </c:pt>
                <c:pt idx="5">
                  <c:v>12888</c:v>
                </c:pt>
                <c:pt idx="8">
                  <c:v>12749</c:v>
                </c:pt>
                <c:pt idx="11">
                  <c:v>12950</c:v>
                </c:pt>
                <c:pt idx="14">
                  <c:v>12479</c:v>
                </c:pt>
              </c:numCache>
            </c:numRef>
          </c:val>
          <c:extLst>
            <c:ext xmlns:c16="http://schemas.microsoft.com/office/drawing/2014/chart" uri="{C3380CC4-5D6E-409C-BE32-E72D297353CC}">
              <c16:uniqueId val="{00000001-245F-45A1-8441-A75E93EDDC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6956</c:v>
                </c:pt>
                <c:pt idx="5">
                  <c:v>6964</c:v>
                </c:pt>
                <c:pt idx="8">
                  <c:v>7367</c:v>
                </c:pt>
                <c:pt idx="11">
                  <c:v>7795</c:v>
                </c:pt>
                <c:pt idx="14">
                  <c:v>8337</c:v>
                </c:pt>
              </c:numCache>
            </c:numRef>
          </c:val>
          <c:extLst>
            <c:ext xmlns:c16="http://schemas.microsoft.com/office/drawing/2014/chart" uri="{C3380CC4-5D6E-409C-BE32-E72D297353CC}">
              <c16:uniqueId val="{00000002-245F-45A1-8441-A75E93EDDC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5F-45A1-8441-A75E93EDDC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5F-45A1-8441-A75E93EDDC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5F-45A1-8441-A75E93EDDC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4455</c:v>
                </c:pt>
                <c:pt idx="3">
                  <c:v>4681</c:v>
                </c:pt>
                <c:pt idx="6">
                  <c:v>4643</c:v>
                </c:pt>
                <c:pt idx="9">
                  <c:v>4485</c:v>
                </c:pt>
                <c:pt idx="12">
                  <c:v>4456</c:v>
                </c:pt>
              </c:numCache>
            </c:numRef>
          </c:val>
          <c:extLst>
            <c:ext xmlns:c16="http://schemas.microsoft.com/office/drawing/2014/chart" uri="{C3380CC4-5D6E-409C-BE32-E72D297353CC}">
              <c16:uniqueId val="{00000006-245F-45A1-8441-A75E93EDDC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1081</c:v>
                </c:pt>
                <c:pt idx="3">
                  <c:v>817</c:v>
                </c:pt>
                <c:pt idx="6">
                  <c:v>925</c:v>
                </c:pt>
                <c:pt idx="9">
                  <c:v>1012</c:v>
                </c:pt>
                <c:pt idx="12">
                  <c:v>1089</c:v>
                </c:pt>
              </c:numCache>
            </c:numRef>
          </c:val>
          <c:extLst>
            <c:ext xmlns:c16="http://schemas.microsoft.com/office/drawing/2014/chart" uri="{C3380CC4-5D6E-409C-BE32-E72D297353CC}">
              <c16:uniqueId val="{00000007-245F-45A1-8441-A75E93EDDC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20621</c:v>
                </c:pt>
                <c:pt idx="3">
                  <c:v>20483</c:v>
                </c:pt>
                <c:pt idx="6">
                  <c:v>20040</c:v>
                </c:pt>
                <c:pt idx="9">
                  <c:v>19733</c:v>
                </c:pt>
                <c:pt idx="12">
                  <c:v>18844</c:v>
                </c:pt>
              </c:numCache>
            </c:numRef>
          </c:val>
          <c:extLst>
            <c:ext xmlns:c16="http://schemas.microsoft.com/office/drawing/2014/chart" uri="{C3380CC4-5D6E-409C-BE32-E72D297353CC}">
              <c16:uniqueId val="{00000008-245F-45A1-8441-A75E93EDDC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45F-45A1-8441-A75E93EDDC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40016</c:v>
                </c:pt>
                <c:pt idx="3">
                  <c:v>38571</c:v>
                </c:pt>
                <c:pt idx="6">
                  <c:v>37674</c:v>
                </c:pt>
                <c:pt idx="9">
                  <c:v>37272</c:v>
                </c:pt>
                <c:pt idx="12">
                  <c:v>36442</c:v>
                </c:pt>
              </c:numCache>
            </c:numRef>
          </c:val>
          <c:extLst>
            <c:ext xmlns:c16="http://schemas.microsoft.com/office/drawing/2014/chart" uri="{C3380CC4-5D6E-409C-BE32-E72D297353CC}">
              <c16:uniqueId val="{0000000A-245F-45A1-8441-A75E93EDDC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5568</c:v>
                </c:pt>
                <c:pt idx="2">
                  <c:v>#N/A</c:v>
                </c:pt>
                <c:pt idx="3">
                  <c:v>#N/A</c:v>
                </c:pt>
                <c:pt idx="4">
                  <c:v>4065</c:v>
                </c:pt>
                <c:pt idx="5">
                  <c:v>#N/A</c:v>
                </c:pt>
                <c:pt idx="6">
                  <c:v>#N/A</c:v>
                </c:pt>
                <c:pt idx="7">
                  <c:v>2989</c:v>
                </c:pt>
                <c:pt idx="8">
                  <c:v>#N/A</c:v>
                </c:pt>
                <c:pt idx="9">
                  <c:v>#N/A</c:v>
                </c:pt>
                <c:pt idx="10">
                  <c:v>2479</c:v>
                </c:pt>
                <c:pt idx="11">
                  <c:v>#N/A</c:v>
                </c:pt>
                <c:pt idx="12">
                  <c:v>#N/A</c:v>
                </c:pt>
                <c:pt idx="13">
                  <c:v>1142</c:v>
                </c:pt>
                <c:pt idx="14">
                  <c:v>#N/A</c:v>
                </c:pt>
              </c:numCache>
            </c:numRef>
          </c:val>
          <c:smooth val="0"/>
          <c:extLst>
            <c:ext xmlns:c16="http://schemas.microsoft.com/office/drawing/2014/chart" uri="{C3380CC4-5D6E-409C-BE32-E72D297353CC}">
              <c16:uniqueId val="{0000000B-245F-45A1-8441-A75E93EDDC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3620</c:v>
                </c:pt>
                <c:pt idx="1">
                  <c:v>3677</c:v>
                </c:pt>
                <c:pt idx="2">
                  <c:v>3934</c:v>
                </c:pt>
              </c:numCache>
            </c:numRef>
          </c:val>
          <c:extLst>
            <c:ext xmlns:c16="http://schemas.microsoft.com/office/drawing/2014/chart" uri="{C3380CC4-5D6E-409C-BE32-E72D297353CC}">
              <c16:uniqueId val="{00000000-EE6A-442D-A004-EACFB32171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86</c:v>
                </c:pt>
                <c:pt idx="1">
                  <c:v>290</c:v>
                </c:pt>
                <c:pt idx="2">
                  <c:v>290</c:v>
                </c:pt>
              </c:numCache>
            </c:numRef>
          </c:val>
          <c:extLst>
            <c:ext xmlns:c16="http://schemas.microsoft.com/office/drawing/2014/chart" uri="{C3380CC4-5D6E-409C-BE32-E72D297353CC}">
              <c16:uniqueId val="{00000001-EE6A-442D-A004-EACFB32171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2047</c:v>
                </c:pt>
                <c:pt idx="1">
                  <c:v>2048</c:v>
                </c:pt>
                <c:pt idx="2">
                  <c:v>2107</c:v>
                </c:pt>
              </c:numCache>
            </c:numRef>
          </c:val>
          <c:extLst>
            <c:ext xmlns:c16="http://schemas.microsoft.com/office/drawing/2014/chart" uri="{C3380CC4-5D6E-409C-BE32-E72D297353CC}">
              <c16:uniqueId val="{00000002-EE6A-442D-A004-EACFB321712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{D7B2A03A-3EC7-444D-B3CA-2E642E7186C6}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112-4C1B-8C96-420F17CCB0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{903FD303-F0E6-4114-A27F-81201C633BD6}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12-4C1B-8C96-420F17CCB0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{9F2A289B-B034-4B2A-B752-17D8909BB126}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12-4C1B-8C96-420F17CCB0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{91A72E09-7A10-4118-A25F-760CA16A0E3B}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12-4C1B-8C96-420F17CCB0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{A21B2F1D-156E-4326-9A1E-56CDF0C4DA0C}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12-4C1B-8C96-420F17CCB05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{51C1E0F5-855C-4B14-A89A-36339F151CF4}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112-4C1B-8C96-420F17CCB05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{EBF62612-9009-4647-9645-D14BA81880FA}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112-4C1B-8C96-420F17CCB05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{78AC024A-9994-443E-96D0-4E92495C56FE}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112-4C1B-8C96-420F17CCB05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{DEC5672B-2ADD-4FB8-85AC-CFD1B9D0A370}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112-4C1B-8C96-420F17CCB0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53.1</c:v>
                </c:pt>
                <c:pt idx="8">
                  <c:v>54.3</c:v>
                </c:pt>
                <c:pt idx="16">
                  <c:v>56.2</c:v>
                </c:pt>
                <c:pt idx="24">
                  <c:v>55.2</c:v>
                </c:pt>
                <c:pt idx="32">
                  <c:v>57.4</c:v>
                </c:pt>
              </c:numCache>
            </c:numRef>
          </c:xVal>
          <c:yVal>
            <c:numRef>
              <c:f>公会計指標分析・財政指標組合せ分析表!$BP$51:$DC$51</c:f>
              <c:numCache>
                <c:formatCode>#,##0.0;"▲ "#,##0.0</c:formatCode>
                <c:ptCount val="40"/>
                <c:pt idx="0">
                  <c:v>27.7</c:v>
                </c:pt>
                <c:pt idx="8">
                  <c:v>20.6</c:v>
                </c:pt>
                <c:pt idx="16">
                  <c:v>15.1</c:v>
                </c:pt>
                <c:pt idx="24">
                  <c:v>12.3</c:v>
                </c:pt>
                <c:pt idx="32">
                  <c:v>5.4</c:v>
                </c:pt>
              </c:numCache>
            </c:numRef>
          </c:yVal>
          <c:smooth val="0"/>
          <c:extLst>
            <c:ext xmlns:c16="http://schemas.microsoft.com/office/drawing/2014/chart" uri="{C3380CC4-5D6E-409C-BE32-E72D297353CC}">
              <c16:uniqueId val="{00000009-7112-4C1B-8C96-420F17CCB0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{4C2C9C86-009E-4474-98FC-D0DADC38519B}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112-4C1B-8C96-420F17CCB0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{0F71DA7D-FF90-4735-93E7-BB2B58E46792}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12-4C1B-8C96-420F17CCB0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{948F27B7-AA87-46EE-AF34-14C175AC293E}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12-4C1B-8C96-420F17CCB0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{A0DC7067-62B6-45A2-93AE-823A22E28402}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12-4C1B-8C96-420F17CCB0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{0C79A36B-5C59-4777-B134-98959D2568BB}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12-4C1B-8C96-420F17CCB05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{CD1D94C9-0402-440B-A1E1-330BB2A4FD48}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112-4C1B-8C96-420F17CCB05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{672BAFF6-4BDE-45D8-A6A9-60CB76CC687F}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112-4C1B-8C96-420F17CCB05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{353E3BDD-D44C-4381-83BF-AB87A6FD057B}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112-4C1B-8C96-420F17CCB05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{2F2DEC2C-339F-4174-8BEE-04B267C53C16}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112-4C1B-8C96-420F17CCB0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7112-4C1B-8C96-420F17CCB05A}"/>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{F8AE7F96-1291-49FB-88BD-9B38336B7D8F}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331-468A-8E5F-93D89E255B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{0838F168-3944-4558-A8A7-323B56C191BB}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31-468A-8E5F-93D89E255B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{53BDAFB5-2214-48EC-9A46-7FFADEB01194}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31-468A-8E5F-93D89E255B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{89460650-DD64-4B17-A33F-C2823ECD033D}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31-468A-8E5F-93D89E255B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{E485303F-89D5-42F5-9847-973F2FD4D270}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31-468A-8E5F-93D89E255B7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{68F5DCBF-1E10-4BF5-8C70-2143DDC57958}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331-468A-8E5F-93D89E255B7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{EA1812BD-8F58-4B3D-BDE6-19D68BF06B2C}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331-468A-8E5F-93D89E255B7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{29E44188-88D6-4EA2-8507-80FDABAACD6B}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331-468A-8E5F-93D89E255B70}"/>
                </c:ext>
              </c:extLst>
            </c:dLbl>
            <c:dLbl>
              <c:idx val="32"/>
              <c:layout>
                <c:manualLayout>
                  <c:x val="-3.2861190371166936E-2"/>
                  <c:y val="-4.66125581972002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{6C392CFB-1D17-4BD8-A0E6-C4589ABD65B5}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331-468A-8E5F-93D89E255B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8.5</c:v>
                </c:pt>
                <c:pt idx="16">
                  <c:v>7.6</c:v>
                </c:pt>
                <c:pt idx="24">
                  <c:v>5.9</c:v>
                </c:pt>
                <c:pt idx="32">
                  <c:v>4.7</c:v>
                </c:pt>
              </c:numCache>
            </c:numRef>
          </c:xVal>
          <c:yVal>
            <c:numRef>
              <c:f>公会計指標分析・財政指標組合せ分析表!$BP$73:$DC$73</c:f>
              <c:numCache>
                <c:formatCode>#,##0.0;"▲ "#,##0.0</c:formatCode>
                <c:ptCount val="40"/>
                <c:pt idx="0">
                  <c:v>27.7</c:v>
                </c:pt>
                <c:pt idx="8">
                  <c:v>20.6</c:v>
                </c:pt>
                <c:pt idx="16">
                  <c:v>15.1</c:v>
                </c:pt>
                <c:pt idx="24">
                  <c:v>12.3</c:v>
                </c:pt>
                <c:pt idx="32">
                  <c:v>5.4</c:v>
                </c:pt>
              </c:numCache>
            </c:numRef>
          </c:yVal>
          <c:smooth val="0"/>
          <c:extLst>
            <c:ext xmlns:c16="http://schemas.microsoft.com/office/drawing/2014/chart" uri="{C3380CC4-5D6E-409C-BE32-E72D297353CC}">
              <c16:uniqueId val="{00000009-D331-468A-8E5F-93D89E255B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{7D3C400C-3DE9-49F8-AD9E-76EA39955457}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331-468A-8E5F-93D89E255B7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{2A968EF2-82F6-452D-801E-E51EFDA17152}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31-468A-8E5F-93D89E255B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{293A869B-ED86-45E4-B292-9858CF0408D1}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31-468A-8E5F-93D89E255B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{19C18C68-F50B-426C-87A3-892743CC1DBF}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31-468A-8E5F-93D89E255B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{4681C0CF-5C2B-4976-BD91-8E01B47E6F86}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31-468A-8E5F-93D89E255B7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{D30170B0-31AF-45EB-A935-9B985B6A81F7}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331-468A-8E5F-93D89E255B70}"/>
                </c:ext>
              </c:extLst>
            </c:dLbl>
            <c:dLbl>
              <c:idx val="16"/>
              <c:layout>
                <c:manualLayout>
                  <c:x val="-3.0407143973019416E-2"/>
                  <c:y val="-8.250594044689145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{B699CDC5-9521-4D40-8CB9-7421339E6D09}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331-468A-8E5F-93D89E255B70}"/>
                </c:ext>
              </c:extLst>
            </c:dLbl>
            <c:dLbl>
              <c:idx val="24"/>
              <c:layout>
                <c:manualLayout>
                  <c:x val="-4.4905057365901176E-2"/>
                  <c:y val="-5.089776266570404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{C83E8615-88C3-420F-AEC3-C32C9163C4C3}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331-468A-8E5F-93D89E255B70}"/>
                </c:ext>
              </c:extLst>
            </c:dLbl>
            <c:dLbl>
              <c:idx val="32"/>
              <c:layout>
                <c:manualLayout>
                  <c:x val="-1.8235628084250128E-2"/>
                  <c:y val="-6.965015579759534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{9FEE333B-56CE-4FE0-B5AF-33E3FD4A7EEE}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331-468A-8E5F-93D89E255B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D331-468A-8E5F-93D89E255B70}"/>
            </c:ext>
          </c:extLst>
        </c:ser>
        <c:dLbls>
          <c:showLegendKey val="0"/>
          <c:showVal val="1"/>
          <c:showCatName val="0"/>
          <c:showSerName val="0"/>
          <c:showPercent val="0"/>
          <c:showBubbleSize val="0"/>
        </c:dLbls>
        <c:axId val="84219776"/>
        <c:axId val="84234240"/>
      </c:scatterChart>
      <c:valAx>
        <c:axId val="84219776"/>
        <c:scaling>
          <c:orientation val="maxMin"/>
          <c:max val="10"/>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元利償還金については、既発債の償還終了に伴い、前年度より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92</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百万円減少しており、引き続き減少傾向にあ</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算入公債費等については、既発債の償還終了に伴い算入公債費の減少が見込まれることや、特定財源である都市計画税の減少により、前年度より総額で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百万円減少して</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いる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上記のことから、実質公債費比率の分子については、前年度より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140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百万円減少して</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いる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今後とも地方債の発行については留意しつつ、公債費管理を適正に進めて</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いく</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将来負担額については、組合等負担等見込額を除く各項目で前年度より減少しており、総額で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1,671</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百万円減少してい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充当可能財源等については、地方債の償還に充当可能な基金が増加したものの、地方債の償還に充当可能な特定歳入と基準財政需要額算入見込額が減少したことにより、前年度より総額で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335</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百万円減少して</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いる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上記のことから、将来負担比率の分子については、前年度より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1,337</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百万円減少してい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しかしながら、類似団体平均値（将来負担比率</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3.9</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％）と比べると高い状態であることから、今後も将来負担の軽減に努めて</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いく</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大阪府羽曳野市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財政調整のため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百万円取り崩した一方、令和元年度の決算剰余金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357</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また、ふるさと納税の増加に伴い、ふるさと羽曳野まちづくり基金へ</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百万円を積み立てたこと等により、基金全体としては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316</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百万円の増加と</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なっ</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今後控える庁舎の建替に備え、決算剰余金の半分を公共施設整備基金に積み立てる方針で</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ある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・公共施設整備基金</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公用若しくは公共用に供する施設の整備資金に充ててい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・羽曳野市ファイン推進基金</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地域における保健福祉を積極的に推進するため、民間活動の活発化を図りつつ地域の特性に応じて立案・実施された施策を</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資金面から援助すること及び本市の保健福祉事業の資金に充ててい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・羽曳野市教育振興基金</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本市における教育の振興を図る事業の資金に充ててい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・ふるさと羽曳野まちづくり基金</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羽曳野市の文化と歴史を継承し、発展させ、美しく恵み豊かな環境を育みながら、ふるさとまちづくり事業を推進して</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いく</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・羽曳野市ダルビッシュ有子ども福祉基金</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すべての子どもたちの心身の健やかな成長に寄与する事業の資金に充ててい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ふるさと応援寄附金は寄附申込時に選択していただく活用希望事業に従い、羽曳野市ファイン推進基金・羽曳野市教育振興基金・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b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ふるさと羽曳野まちづくり基金・羽曳野市ダルビッシュ有子ども福祉基金に積み立て、翌年度の実施事業に充当して</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いる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b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また、一般寄附金を受け入れたこと等により、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つの基金全体で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百万円の増加となってい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公共施設整備基金：今後控える庁舎の建替に備え、財政状況を鑑みて積立を予定してい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財政調整のため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百万円取り崩した一方、令和元年度の決算剰余金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357</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257</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百万円の増加と</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なっ</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財政調整基金の残高は、大きな被害をもたらす災害への備え等のため、標準財政規模の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％を目途に積み立てることとしてい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利子収入（</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千円）が増加してい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第三セクター等改革推進債対象土地の売却があった場合など、必要に応じて積立をして</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いく</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110,106
108,954
26.45
53,258,493
53,155,854
102,639
23,841,483
36,441,522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有形固定資産減価償却率は類似団体より低い水準にあり、</a:t>
          </a:r>
          <a:r>
            <a:rPr kumimoji="1" lang="en-US" altLang="ja-JP" sz="1100">
              <a:latin typeface="ＭＳ Ｐゴシック" panose="020B0600070205080204" pitchFamily="50" charset="-128"/>
              <a:ea typeface="ＭＳ Ｐゴシック" panose="020B0600070205080204" pitchFamily="50" charset="-128"/>
            </a:rPr>
            <a:t>57.4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100">
              <a:latin typeface="ＭＳ Ｐゴシック" panose="020B0600070205080204" pitchFamily="50" charset="-128"/>
              <a:ea typeface="ＭＳ Ｐゴシック" panose="020B0600070205080204" pitchFamily="50" charset="-128"/>
            </a:rPr>
            <a:t>。主な要因としては、平成９年度開館の総合スポーツセンター（はびきのコロセアム）や平成</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開館の生活文化情報センター（ＬＩＣはびきの）の有形固定資産減価償却率が低く、学校施設の耐震改修により減価償却率が低下していることが影響している。しかしながら、使用期間が耐用年数に迫る公共施設もあることから、計画的に老朽化対策等に取り組んで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63" name="直線コネクタ 62"/>
        <xdr:cNvCxnSpPr/>
      </xdr:nvCxnSpPr>
      <xdr:spPr>
        <a:xfrm flipV="1">
          <a:off x="4760595" y="4660773"/>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64" name="有形固定資産減価償却率最小値テキスト"/>
        <xdr:cNvSpPr txBox="1"/>
      </xdr:nvSpPr>
      <xdr:spPr>
        <a:xfrm>
          <a:off x="4813300" y="595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65" name="直線コネクタ 64"/>
        <xdr:cNvCxnSpPr/>
      </xdr:nvCxnSpPr>
      <xdr:spPr>
        <a:xfrm>
          <a:off x="4673600" y="594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66" name="有形固定資産減価償却率最大値テキスト"/>
        <xdr:cNvSpPr txBox="1"/>
      </xdr:nvSpPr>
      <xdr:spPr>
        <a:xfrm>
          <a:off x="4813300" y="443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67" name="直線コネクタ 66"/>
        <xdr:cNvCxnSpPr/>
      </xdr:nvCxnSpPr>
      <xdr:spPr>
        <a:xfrm>
          <a:off x="4673600" y="4660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134510</xdr:rowOff>
    </xdr:from>
    <xdr:ext cx="405111" cy="259045"/>
    <xdr:sp macro="" textlink="">
      <xdr:nvSpPr>
        <xdr:cNvPr id="68" name="有形固定資産減価償却率平均値テキスト"/>
        <xdr:cNvSpPr txBox="1"/>
      </xdr:nvSpPr>
      <xdr:spPr>
        <a:xfrm>
          <a:off x="4813300" y="5106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69" name="フローチャート: 判断 68"/>
        <xdr:cNvSpPr/>
      </xdr:nvSpPr>
      <xdr:spPr>
        <a:xfrm>
          <a:off x="4711700" y="512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0" name="フローチャート: 判断 69"/>
        <xdr:cNvSpPr/>
      </xdr:nvSpPr>
      <xdr:spPr>
        <a:xfrm>
          <a:off x="40005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71" name="フローチャート: 判断 70"/>
        <xdr:cNvSpPr/>
      </xdr:nvSpPr>
      <xdr:spPr>
        <a:xfrm>
          <a:off x="3238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72" name="フローチャート: 判断 71"/>
        <xdr:cNvSpPr/>
      </xdr:nvSpPr>
      <xdr:spPr>
        <a:xfrm>
          <a:off x="2476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3" name="フローチャート: 判断 72"/>
        <xdr:cNvSpPr/>
      </xdr:nvSpPr>
      <xdr:spPr>
        <a:xfrm>
          <a:off x="1714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81407</xdr:rowOff>
    </xdr:from>
    <xdr:to>
      <xdr:col>23</xdr:col>
      <xdr:colOff>136525</xdr:colOff>
      <xdr:row>29</xdr:row>
      <xdr:rowOff>11557</xdr:rowOff>
    </xdr:to>
    <xdr:sp macro="" textlink="">
      <xdr:nvSpPr>
        <xdr:cNvPr id="79" name="楕円 78"/>
        <xdr:cNvSpPr/>
      </xdr:nvSpPr>
      <xdr:spPr>
        <a:xfrm>
          <a:off x="4711700" y="4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104284</xdr:rowOff>
    </xdr:from>
    <xdr:ext cx="405111" cy="259045"/>
    <xdr:sp macro="" textlink="">
      <xdr:nvSpPr>
        <xdr:cNvPr id="80" name="有形固定資産減価償却率該当値テキスト"/>
        <xdr:cNvSpPr txBox="1"/>
      </xdr:nvSpPr>
      <xdr:spPr>
        <a:xfrm>
          <a:off x="4813300" y="4733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157861</xdr:rowOff>
    </xdr:from>
    <xdr:to>
      <xdr:col>19</xdr:col>
      <xdr:colOff>187325</xdr:colOff>
      <xdr:row>28</xdr:row>
      <xdr:rowOff>88011</xdr:rowOff>
    </xdr:to>
    <xdr:sp macro="" textlink="">
      <xdr:nvSpPr>
        <xdr:cNvPr id="81" name="楕円 80"/>
        <xdr:cNvSpPr/>
      </xdr:nvSpPr>
      <xdr:spPr>
        <a:xfrm>
          <a:off x="4000500" y="47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37211</xdr:rowOff>
    </xdr:from>
    <xdr:to>
      <xdr:col>23</xdr:col>
      <xdr:colOff>85725</xdr:colOff>
      <xdr:row>28</xdr:row>
      <xdr:rowOff>132207</xdr:rowOff>
    </xdr:to>
    <xdr:cxnSp macro="">
      <xdr:nvCxnSpPr>
        <xdr:cNvPr id="82" name="直線コネクタ 81"/>
        <xdr:cNvCxnSpPr/>
      </xdr:nvCxnSpPr>
      <xdr:spPr>
        <a:xfrm>
          <a:off x="4051300" y="4837811"/>
          <a:ext cx="7112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29591</xdr:rowOff>
    </xdr:from>
    <xdr:to>
      <xdr:col>15</xdr:col>
      <xdr:colOff>187325</xdr:colOff>
      <xdr:row>28</xdr:row>
      <xdr:rowOff>131191</xdr:rowOff>
    </xdr:to>
    <xdr:sp macro="" textlink="">
      <xdr:nvSpPr>
        <xdr:cNvPr id="83" name="楕円 82"/>
        <xdr:cNvSpPr/>
      </xdr:nvSpPr>
      <xdr:spPr>
        <a:xfrm>
          <a:off x="3238500" y="483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37211</xdr:rowOff>
    </xdr:from>
    <xdr:to>
      <xdr:col>19</xdr:col>
      <xdr:colOff>136525</xdr:colOff>
      <xdr:row>28</xdr:row>
      <xdr:rowOff>80391</xdr:rowOff>
    </xdr:to>
    <xdr:cxnSp macro="">
      <xdr:nvCxnSpPr>
        <xdr:cNvPr id="84" name="直線コネクタ 83"/>
        <xdr:cNvCxnSpPr/>
      </xdr:nvCxnSpPr>
      <xdr:spPr>
        <a:xfrm flipV="1">
          <a:off x="3289300" y="483781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118999</xdr:rowOff>
    </xdr:from>
    <xdr:to>
      <xdr:col>11</xdr:col>
      <xdr:colOff>187325</xdr:colOff>
      <xdr:row>28</xdr:row>
      <xdr:rowOff>49149</xdr:rowOff>
    </xdr:to>
    <xdr:sp macro="" textlink="">
      <xdr:nvSpPr>
        <xdr:cNvPr id="85" name="楕円 84"/>
        <xdr:cNvSpPr/>
      </xdr:nvSpPr>
      <xdr:spPr>
        <a:xfrm>
          <a:off x="2476500" y="474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169799</xdr:rowOff>
    </xdr:from>
    <xdr:to>
      <xdr:col>15</xdr:col>
      <xdr:colOff>136525</xdr:colOff>
      <xdr:row>28</xdr:row>
      <xdr:rowOff>80391</xdr:rowOff>
    </xdr:to>
    <xdr:cxnSp macro="">
      <xdr:nvCxnSpPr>
        <xdr:cNvPr id="86" name="直線コネクタ 85"/>
        <xdr:cNvCxnSpPr/>
      </xdr:nvCxnSpPr>
      <xdr:spPr>
        <a:xfrm>
          <a:off x="2527300" y="4798949"/>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67183</xdr:rowOff>
    </xdr:from>
    <xdr:to>
      <xdr:col>7</xdr:col>
      <xdr:colOff>187325</xdr:colOff>
      <xdr:row>27</xdr:row>
      <xdr:rowOff>168783</xdr:rowOff>
    </xdr:to>
    <xdr:sp macro="" textlink="">
      <xdr:nvSpPr>
        <xdr:cNvPr id="87" name="楕円 86"/>
        <xdr:cNvSpPr/>
      </xdr:nvSpPr>
      <xdr:spPr>
        <a:xfrm>
          <a:off x="1714500" y="469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117983</xdr:rowOff>
    </xdr:from>
    <xdr:to>
      <xdr:col>11</xdr:col>
      <xdr:colOff>136525</xdr:colOff>
      <xdr:row>27</xdr:row>
      <xdr:rowOff>169799</xdr:rowOff>
    </xdr:to>
    <xdr:cxnSp macro="">
      <xdr:nvCxnSpPr>
        <xdr:cNvPr id="88" name="直線コネクタ 87"/>
        <xdr:cNvCxnSpPr/>
      </xdr:nvCxnSpPr>
      <xdr:spPr>
        <a:xfrm>
          <a:off x="1765300" y="4747133"/>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89" name="n_1aveValue有形固定資産減価償却率"/>
        <xdr:cNvSpPr txBox="1"/>
      </xdr:nvSpPr>
      <xdr:spPr>
        <a:xfrm>
          <a:off x="3836044" y="519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16908</xdr:rowOff>
    </xdr:from>
    <xdr:ext cx="405111" cy="259045"/>
    <xdr:sp macro="" textlink="">
      <xdr:nvSpPr>
        <xdr:cNvPr id="90" name="n_2aveValue有形固定資産減価償却率"/>
        <xdr:cNvSpPr txBox="1"/>
      </xdr:nvSpPr>
      <xdr:spPr>
        <a:xfrm>
          <a:off x="3086744" y="5160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91" name="n_3aveValue有形固定資産減価償却率"/>
        <xdr:cNvSpPr txBox="1"/>
      </xdr:nvSpPr>
      <xdr:spPr>
        <a:xfrm>
          <a:off x="2324744" y="51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92" name="n_4aveValue有形固定資産減価償却率"/>
        <xdr:cNvSpPr txBox="1"/>
      </xdr:nvSpPr>
      <xdr:spPr>
        <a:xfrm>
          <a:off x="1562744" y="509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104538</xdr:rowOff>
    </xdr:from>
    <xdr:ext cx="405111" cy="259045"/>
    <xdr:sp macro="" textlink="">
      <xdr:nvSpPr>
        <xdr:cNvPr id="93" name="n_1mainValue有形固定資産減価償却率"/>
        <xdr:cNvSpPr txBox="1"/>
      </xdr:nvSpPr>
      <xdr:spPr>
        <a:xfrm>
          <a:off x="3836044" y="45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147718</xdr:rowOff>
    </xdr:from>
    <xdr:ext cx="405111" cy="259045"/>
    <xdr:sp macro="" textlink="">
      <xdr:nvSpPr>
        <xdr:cNvPr id="94" name="n_2mainValue有形固定資産減価償却率"/>
        <xdr:cNvSpPr txBox="1"/>
      </xdr:nvSpPr>
      <xdr:spPr>
        <a:xfrm>
          <a:off x="3086744" y="4605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65676</xdr:rowOff>
    </xdr:from>
    <xdr:ext cx="405111" cy="259045"/>
    <xdr:sp macro="" textlink="">
      <xdr:nvSpPr>
        <xdr:cNvPr id="95" name="n_3mainValue有形固定資産減価償却率"/>
        <xdr:cNvSpPr txBox="1"/>
      </xdr:nvSpPr>
      <xdr:spPr>
        <a:xfrm>
          <a:off x="2324744" y="452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13860</xdr:rowOff>
    </xdr:from>
    <xdr:ext cx="405111" cy="259045"/>
    <xdr:sp macro="" textlink="">
      <xdr:nvSpPr>
        <xdr:cNvPr id="96" name="n_4mainValue有形固定資産減価償却率"/>
        <xdr:cNvSpPr txBox="1"/>
      </xdr:nvSpPr>
      <xdr:spPr>
        <a:xfrm>
          <a:off x="1562744" y="447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債務償還比率は類似団体平均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主な要因としては、将来負担額に含まれる地方債現在高が依然として高いこと、経常的な収支が少ないことが考えられ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このことから、適切な地方債の発行管理に努めるとともに、徴収業務の強化等により歳入確保に努めて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25" name="直線コネクタ 124"/>
        <xdr:cNvCxnSpPr/>
      </xdr:nvCxnSpPr>
      <xdr:spPr>
        <a:xfrm flipV="1">
          <a:off x="14793595" y="4541308"/>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26" name="債務償還比率最小値テキスト"/>
        <xdr:cNvSpPr txBox="1"/>
      </xdr:nvSpPr>
      <xdr:spPr>
        <a:xfrm>
          <a:off x="14846300" y="57679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27" name="直線コネクタ 126"/>
        <xdr:cNvCxnSpPr/>
      </xdr:nvCxnSpPr>
      <xdr:spPr>
        <a:xfrm>
          <a:off x="14706600" y="576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135949</xdr:rowOff>
    </xdr:from>
    <xdr:ext cx="469744" cy="259045"/>
    <xdr:sp macro="" textlink="">
      <xdr:nvSpPr>
        <xdr:cNvPr id="130" name="債務償還比率平均値テキスト"/>
        <xdr:cNvSpPr txBox="1"/>
      </xdr:nvSpPr>
      <xdr:spPr>
        <a:xfrm>
          <a:off x="14846300" y="476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1" name="フローチャート: 判断 130"/>
        <xdr:cNvSpPr/>
      </xdr:nvSpPr>
      <xdr:spPr>
        <a:xfrm>
          <a:off x="14744700" y="491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32" name="フローチャート: 判断 131"/>
        <xdr:cNvSpPr/>
      </xdr:nvSpPr>
      <xdr:spPr>
        <a:xfrm>
          <a:off x="14033500" y="492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33" name="フローチャート: 判断 132"/>
        <xdr:cNvSpPr/>
      </xdr:nvSpPr>
      <xdr:spPr>
        <a:xfrm>
          <a:off x="13271500" y="49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34" name="フローチャート: 判断 133"/>
        <xdr:cNvSpPr/>
      </xdr:nvSpPr>
      <xdr:spPr>
        <a:xfrm>
          <a:off x="12509500" y="493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35" name="フローチャート: 判断 134"/>
        <xdr:cNvSpPr/>
      </xdr:nvSpPr>
      <xdr:spPr>
        <a:xfrm>
          <a:off x="11747500" y="494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83613</xdr:rowOff>
    </xdr:from>
    <xdr:to>
      <xdr:col>76</xdr:col>
      <xdr:colOff>73025</xdr:colOff>
      <xdr:row>30</xdr:row>
      <xdr:rowOff>13763</xdr:rowOff>
    </xdr:to>
    <xdr:sp macro="" textlink="">
      <xdr:nvSpPr>
        <xdr:cNvPr id="141" name="楕円 140"/>
        <xdr:cNvSpPr/>
      </xdr:nvSpPr>
      <xdr:spPr>
        <a:xfrm>
          <a:off x="14744700" y="505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62040</xdr:rowOff>
    </xdr:from>
    <xdr:ext cx="469744" cy="259045"/>
    <xdr:sp macro="" textlink="">
      <xdr:nvSpPr>
        <xdr:cNvPr id="142" name="債務償還比率該当値テキスト"/>
        <xdr:cNvSpPr txBox="1"/>
      </xdr:nvSpPr>
      <xdr:spPr>
        <a:xfrm>
          <a:off x="14846300" y="503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126936</xdr:rowOff>
    </xdr:from>
    <xdr:to>
      <xdr:col>72</xdr:col>
      <xdr:colOff>123825</xdr:colOff>
      <xdr:row>30</xdr:row>
      <xdr:rowOff>57086</xdr:rowOff>
    </xdr:to>
    <xdr:sp macro="" textlink="">
      <xdr:nvSpPr>
        <xdr:cNvPr id="143" name="楕円 142"/>
        <xdr:cNvSpPr/>
      </xdr:nvSpPr>
      <xdr:spPr>
        <a:xfrm>
          <a:off x="14033500" y="509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134413</xdr:rowOff>
    </xdr:from>
    <xdr:to>
      <xdr:col>76</xdr:col>
      <xdr:colOff>22225</xdr:colOff>
      <xdr:row>30</xdr:row>
      <xdr:rowOff>6286</xdr:rowOff>
    </xdr:to>
    <xdr:cxnSp macro="">
      <xdr:nvCxnSpPr>
        <xdr:cNvPr id="144" name="直線コネクタ 143"/>
        <xdr:cNvCxnSpPr/>
      </xdr:nvCxnSpPr>
      <xdr:spPr>
        <a:xfrm flipV="1">
          <a:off x="14084300" y="5106463"/>
          <a:ext cx="711200" cy="4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122834</xdr:rowOff>
    </xdr:from>
    <xdr:to>
      <xdr:col>68</xdr:col>
      <xdr:colOff>123825</xdr:colOff>
      <xdr:row>30</xdr:row>
      <xdr:rowOff>52984</xdr:rowOff>
    </xdr:to>
    <xdr:sp macro="" textlink="">
      <xdr:nvSpPr>
        <xdr:cNvPr id="145" name="楕円 144"/>
        <xdr:cNvSpPr/>
      </xdr:nvSpPr>
      <xdr:spPr>
        <a:xfrm>
          <a:off x="13271500" y="509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2184</xdr:rowOff>
    </xdr:from>
    <xdr:to>
      <xdr:col>72</xdr:col>
      <xdr:colOff>73025</xdr:colOff>
      <xdr:row>30</xdr:row>
      <xdr:rowOff>6286</xdr:rowOff>
    </xdr:to>
    <xdr:cxnSp macro="">
      <xdr:nvCxnSpPr>
        <xdr:cNvPr id="146" name="直線コネクタ 145"/>
        <xdr:cNvCxnSpPr/>
      </xdr:nvCxnSpPr>
      <xdr:spPr>
        <a:xfrm>
          <a:off x="13322300" y="5145684"/>
          <a:ext cx="762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33570</xdr:rowOff>
    </xdr:from>
    <xdr:to>
      <xdr:col>64</xdr:col>
      <xdr:colOff>123825</xdr:colOff>
      <xdr:row>30</xdr:row>
      <xdr:rowOff>135170</xdr:rowOff>
    </xdr:to>
    <xdr:sp macro="" textlink="">
      <xdr:nvSpPr>
        <xdr:cNvPr id="147" name="楕円 146"/>
        <xdr:cNvSpPr/>
      </xdr:nvSpPr>
      <xdr:spPr>
        <a:xfrm>
          <a:off x="12509500" y="51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2184</xdr:rowOff>
    </xdr:from>
    <xdr:to>
      <xdr:col>68</xdr:col>
      <xdr:colOff>73025</xdr:colOff>
      <xdr:row>30</xdr:row>
      <xdr:rowOff>84370</xdr:rowOff>
    </xdr:to>
    <xdr:cxnSp macro="">
      <xdr:nvCxnSpPr>
        <xdr:cNvPr id="148" name="直線コネクタ 147"/>
        <xdr:cNvCxnSpPr/>
      </xdr:nvCxnSpPr>
      <xdr:spPr>
        <a:xfrm flipV="1">
          <a:off x="12560300" y="5145684"/>
          <a:ext cx="762000" cy="8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81742</xdr:rowOff>
    </xdr:from>
    <xdr:to>
      <xdr:col>60</xdr:col>
      <xdr:colOff>123825</xdr:colOff>
      <xdr:row>30</xdr:row>
      <xdr:rowOff>11892</xdr:rowOff>
    </xdr:to>
    <xdr:sp macro="" textlink="">
      <xdr:nvSpPr>
        <xdr:cNvPr id="149" name="楕円 148"/>
        <xdr:cNvSpPr/>
      </xdr:nvSpPr>
      <xdr:spPr>
        <a:xfrm>
          <a:off x="11747500" y="505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132542</xdr:rowOff>
    </xdr:from>
    <xdr:to>
      <xdr:col>64</xdr:col>
      <xdr:colOff>73025</xdr:colOff>
      <xdr:row>30</xdr:row>
      <xdr:rowOff>84370</xdr:rowOff>
    </xdr:to>
    <xdr:cxnSp macro="">
      <xdr:nvCxnSpPr>
        <xdr:cNvPr id="150" name="直線コネクタ 149"/>
        <xdr:cNvCxnSpPr/>
      </xdr:nvCxnSpPr>
      <xdr:spPr>
        <a:xfrm>
          <a:off x="11798300" y="5104592"/>
          <a:ext cx="762000" cy="12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72200</xdr:rowOff>
    </xdr:from>
    <xdr:ext cx="469744" cy="259045"/>
    <xdr:sp macro="" textlink="">
      <xdr:nvSpPr>
        <xdr:cNvPr id="151" name="n_1aveValue債務償還比率"/>
        <xdr:cNvSpPr txBox="1"/>
      </xdr:nvSpPr>
      <xdr:spPr>
        <a:xfrm>
          <a:off x="13836727" y="470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63348</xdr:rowOff>
    </xdr:from>
    <xdr:ext cx="469744" cy="259045"/>
    <xdr:sp macro="" textlink="">
      <xdr:nvSpPr>
        <xdr:cNvPr id="152" name="n_2aveValue債務償還比率"/>
        <xdr:cNvSpPr txBox="1"/>
      </xdr:nvSpPr>
      <xdr:spPr>
        <a:xfrm>
          <a:off x="13087427" y="46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76590</xdr:rowOff>
    </xdr:from>
    <xdr:ext cx="469744" cy="259045"/>
    <xdr:sp macro="" textlink="">
      <xdr:nvSpPr>
        <xdr:cNvPr id="153" name="n_3aveValue債務償還比率"/>
        <xdr:cNvSpPr txBox="1"/>
      </xdr:nvSpPr>
      <xdr:spPr>
        <a:xfrm>
          <a:off x="12325427" y="470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91846</xdr:rowOff>
    </xdr:from>
    <xdr:ext cx="469744" cy="259045"/>
    <xdr:sp macro="" textlink="">
      <xdr:nvSpPr>
        <xdr:cNvPr id="154" name="n_4aveValue債務償還比率"/>
        <xdr:cNvSpPr txBox="1"/>
      </xdr:nvSpPr>
      <xdr:spPr>
        <a:xfrm>
          <a:off x="11563427" y="47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48213</xdr:rowOff>
    </xdr:from>
    <xdr:ext cx="469744" cy="259045"/>
    <xdr:sp macro="" textlink="">
      <xdr:nvSpPr>
        <xdr:cNvPr id="155" name="n_1mainValue債務償還比率"/>
        <xdr:cNvSpPr txBox="1"/>
      </xdr:nvSpPr>
      <xdr:spPr>
        <a:xfrm>
          <a:off x="13836727" y="519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44111</xdr:rowOff>
    </xdr:from>
    <xdr:ext cx="469744" cy="259045"/>
    <xdr:sp macro="" textlink="">
      <xdr:nvSpPr>
        <xdr:cNvPr id="156" name="n_2mainValue債務償還比率"/>
        <xdr:cNvSpPr txBox="1"/>
      </xdr:nvSpPr>
      <xdr:spPr>
        <a:xfrm>
          <a:off x="13087427" y="518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126297</xdr:rowOff>
    </xdr:from>
    <xdr:ext cx="469744" cy="259045"/>
    <xdr:sp macro="" textlink="">
      <xdr:nvSpPr>
        <xdr:cNvPr id="157" name="n_3mainValue債務償還比率"/>
        <xdr:cNvSpPr txBox="1"/>
      </xdr:nvSpPr>
      <xdr:spPr>
        <a:xfrm>
          <a:off x="12325427" y="526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3019</xdr:rowOff>
    </xdr:from>
    <xdr:ext cx="469744" cy="259045"/>
    <xdr:sp macro="" textlink="">
      <xdr:nvSpPr>
        <xdr:cNvPr id="158" name="n_4mainValue債務償還比率"/>
        <xdr:cNvSpPr txBox="1"/>
      </xdr:nvSpPr>
      <xdr:spPr>
        <a:xfrm>
          <a:off x="11563427" y="514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110,106
108,954
26.45
53,258,493
53,155,854
102,639
23,841,483
36,441,522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0" name="【道路】&#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96266</xdr:rowOff>
    </xdr:from>
    <xdr:to>
      <xdr:col>24</xdr:col>
      <xdr:colOff>114300</xdr:colOff>
      <xdr:row>41</xdr:row>
      <xdr:rowOff>26416</xdr:rowOff>
    </xdr:to>
    <xdr:sp macro="" textlink="">
      <xdr:nvSpPr>
        <xdr:cNvPr id="71" name="楕円 70"/>
        <xdr:cNvSpPr/>
      </xdr:nvSpPr>
      <xdr:spPr>
        <a:xfrm>
          <a:off x="45847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11193</xdr:rowOff>
    </xdr:from>
    <xdr:ext cx="405111" cy="259045"/>
    <xdr:sp macro="" textlink="">
      <xdr:nvSpPr>
        <xdr:cNvPr id="72" name="【道路】&#10;有形固定資産減価償却率該当値テキスト"/>
        <xdr:cNvSpPr txBox="1"/>
      </xdr:nvSpPr>
      <xdr:spPr>
        <a:xfrm>
          <a:off x="4673600" y="6869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103124</xdr:rowOff>
    </xdr:from>
    <xdr:to>
      <xdr:col>20</xdr:col>
      <xdr:colOff>38100</xdr:colOff>
      <xdr:row>41</xdr:row>
      <xdr:rowOff>33274</xdr:rowOff>
    </xdr:to>
    <xdr:sp macro="" textlink="">
      <xdr:nvSpPr>
        <xdr:cNvPr id="73" name="楕円 72"/>
        <xdr:cNvSpPr/>
      </xdr:nvSpPr>
      <xdr:spPr>
        <a:xfrm>
          <a:off x="3746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147066</xdr:rowOff>
    </xdr:from>
    <xdr:to>
      <xdr:col>24</xdr:col>
      <xdr:colOff>63500</xdr:colOff>
      <xdr:row>40</xdr:row>
      <xdr:rowOff>153924</xdr:rowOff>
    </xdr:to>
    <xdr:cxnSp macro="">
      <xdr:nvCxnSpPr>
        <xdr:cNvPr id="74" name="直線コネクタ 73"/>
        <xdr:cNvCxnSpPr/>
      </xdr:nvCxnSpPr>
      <xdr:spPr>
        <a:xfrm flipV="1">
          <a:off x="3797300" y="700506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254</xdr:rowOff>
    </xdr:from>
    <xdr:to>
      <xdr:col>15</xdr:col>
      <xdr:colOff>101600</xdr:colOff>
      <xdr:row>41</xdr:row>
      <xdr:rowOff>101854</xdr:rowOff>
    </xdr:to>
    <xdr:sp macro="" textlink="">
      <xdr:nvSpPr>
        <xdr:cNvPr id="75" name="楕円 74"/>
        <xdr:cNvSpPr/>
      </xdr:nvSpPr>
      <xdr:spPr>
        <a:xfrm>
          <a:off x="2857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153924</xdr:rowOff>
    </xdr:from>
    <xdr:to>
      <xdr:col>19</xdr:col>
      <xdr:colOff>177800</xdr:colOff>
      <xdr:row>41</xdr:row>
      <xdr:rowOff>51054</xdr:rowOff>
    </xdr:to>
    <xdr:cxnSp macro="">
      <xdr:nvCxnSpPr>
        <xdr:cNvPr id="76" name="直線コネクタ 75"/>
        <xdr:cNvCxnSpPr/>
      </xdr:nvCxnSpPr>
      <xdr:spPr>
        <a:xfrm flipV="1">
          <a:off x="2908300" y="70119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160274</xdr:rowOff>
    </xdr:from>
    <xdr:to>
      <xdr:col>10</xdr:col>
      <xdr:colOff>165100</xdr:colOff>
      <xdr:row>41</xdr:row>
      <xdr:rowOff>90424</xdr:rowOff>
    </xdr:to>
    <xdr:sp macro="" textlink="">
      <xdr:nvSpPr>
        <xdr:cNvPr id="77" name="楕円 76"/>
        <xdr:cNvSpPr/>
      </xdr:nvSpPr>
      <xdr:spPr>
        <a:xfrm>
          <a:off x="1968500" y="70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39624</xdr:rowOff>
    </xdr:from>
    <xdr:to>
      <xdr:col>15</xdr:col>
      <xdr:colOff>50800</xdr:colOff>
      <xdr:row>41</xdr:row>
      <xdr:rowOff>51054</xdr:rowOff>
    </xdr:to>
    <xdr:cxnSp macro="">
      <xdr:nvCxnSpPr>
        <xdr:cNvPr id="78" name="直線コネクタ 77"/>
        <xdr:cNvCxnSpPr/>
      </xdr:nvCxnSpPr>
      <xdr:spPr>
        <a:xfrm>
          <a:off x="2019300" y="70690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155702</xdr:rowOff>
    </xdr:from>
    <xdr:to>
      <xdr:col>6</xdr:col>
      <xdr:colOff>38100</xdr:colOff>
      <xdr:row>41</xdr:row>
      <xdr:rowOff>85852</xdr:rowOff>
    </xdr:to>
    <xdr:sp macro="" textlink="">
      <xdr:nvSpPr>
        <xdr:cNvPr id="79" name="楕円 78"/>
        <xdr:cNvSpPr/>
      </xdr:nvSpPr>
      <xdr:spPr>
        <a:xfrm>
          <a:off x="1079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35052</xdr:rowOff>
    </xdr:from>
    <xdr:to>
      <xdr:col>10</xdr:col>
      <xdr:colOff>114300</xdr:colOff>
      <xdr:row>41</xdr:row>
      <xdr:rowOff>39624</xdr:rowOff>
    </xdr:to>
    <xdr:cxnSp macro="">
      <xdr:nvCxnSpPr>
        <xdr:cNvPr id="80" name="直線コネクタ 79"/>
        <xdr:cNvCxnSpPr/>
      </xdr:nvCxnSpPr>
      <xdr:spPr>
        <a:xfrm>
          <a:off x="1130300" y="70645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88663</xdr:rowOff>
    </xdr:from>
    <xdr:ext cx="405111" cy="259045"/>
    <xdr:sp macro="" textlink="">
      <xdr:nvSpPr>
        <xdr:cNvPr id="81" name="n_1aveValue【道路】&#10;有形固定資産減価償却率"/>
        <xdr:cNvSpPr txBox="1"/>
      </xdr:nvSpPr>
      <xdr:spPr>
        <a:xfrm>
          <a:off x="35820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24401</xdr:rowOff>
    </xdr:from>
    <xdr:ext cx="405111" cy="259045"/>
    <xdr:sp macro="" textlink="">
      <xdr:nvSpPr>
        <xdr:cNvPr id="85" name="n_1mainValue【道路】&#10;有形固定資産減価償却率"/>
        <xdr:cNvSpPr txBox="1"/>
      </xdr:nvSpPr>
      <xdr:spPr>
        <a:xfrm>
          <a:off x="3582044" y="705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92981</xdr:rowOff>
    </xdr:from>
    <xdr:ext cx="405111" cy="259045"/>
    <xdr:sp macro="" textlink="">
      <xdr:nvSpPr>
        <xdr:cNvPr id="86" name="n_2mainValue【道路】&#10;有形固定資産減価償却率"/>
        <xdr:cNvSpPr txBox="1"/>
      </xdr:nvSpPr>
      <xdr:spPr>
        <a:xfrm>
          <a:off x="2705744" y="712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81551</xdr:rowOff>
    </xdr:from>
    <xdr:ext cx="405111" cy="259045"/>
    <xdr:sp macro="" textlink="">
      <xdr:nvSpPr>
        <xdr:cNvPr id="87" name="n_3mainValue【道路】&#10;有形固定資産減価償却率"/>
        <xdr:cNvSpPr txBox="1"/>
      </xdr:nvSpPr>
      <xdr:spPr>
        <a:xfrm>
          <a:off x="1816744" y="711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76979</xdr:rowOff>
    </xdr:from>
    <xdr:ext cx="405111" cy="259045"/>
    <xdr:sp macro="" textlink="">
      <xdr:nvSpPr>
        <xdr:cNvPr id="88" name="n_4mainValue【道路】&#10;有形固定資産減価償却率"/>
        <xdr:cNvSpPr txBox="1"/>
      </xdr:nvSpPr>
      <xdr:spPr>
        <a:xfrm>
          <a:off x="927744" y="710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121031</xdr:rowOff>
    </xdr:from>
    <xdr:to>
      <xdr:col>55</xdr:col>
      <xdr:colOff>50800</xdr:colOff>
      <xdr:row>41</xdr:row>
      <xdr:rowOff>51181</xdr:rowOff>
    </xdr:to>
    <xdr:sp macro="" textlink="">
      <xdr:nvSpPr>
        <xdr:cNvPr id="128" name="楕円 127"/>
        <xdr:cNvSpPr/>
      </xdr:nvSpPr>
      <xdr:spPr>
        <a:xfrm>
          <a:off x="10426700" y="697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35958</xdr:rowOff>
    </xdr:from>
    <xdr:ext cx="469744" cy="259045"/>
    <xdr:sp macro="" textlink="">
      <xdr:nvSpPr>
        <xdr:cNvPr id="129" name="【道路】&#10;一人当たり延長該当値テキスト"/>
        <xdr:cNvSpPr txBox="1"/>
      </xdr:nvSpPr>
      <xdr:spPr>
        <a:xfrm>
          <a:off x="10515600" y="689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123469</xdr:rowOff>
    </xdr:from>
    <xdr:to>
      <xdr:col>50</xdr:col>
      <xdr:colOff>165100</xdr:colOff>
      <xdr:row>41</xdr:row>
      <xdr:rowOff>53619</xdr:rowOff>
    </xdr:to>
    <xdr:sp macro="" textlink="">
      <xdr:nvSpPr>
        <xdr:cNvPr id="130" name="楕円 129"/>
        <xdr:cNvSpPr/>
      </xdr:nvSpPr>
      <xdr:spPr>
        <a:xfrm>
          <a:off x="9588500" y="698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xdr:rowOff>
    </xdr:from>
    <xdr:to>
      <xdr:col>55</xdr:col>
      <xdr:colOff>0</xdr:colOff>
      <xdr:row>41</xdr:row>
      <xdr:rowOff>2819</xdr:rowOff>
    </xdr:to>
    <xdr:cxnSp macro="">
      <xdr:nvCxnSpPr>
        <xdr:cNvPr id="131" name="直線コネクタ 130"/>
        <xdr:cNvCxnSpPr/>
      </xdr:nvCxnSpPr>
      <xdr:spPr>
        <a:xfrm flipV="1">
          <a:off x="9639300" y="7029831"/>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125832</xdr:rowOff>
    </xdr:from>
    <xdr:to>
      <xdr:col>46</xdr:col>
      <xdr:colOff>38100</xdr:colOff>
      <xdr:row>41</xdr:row>
      <xdr:rowOff>55982</xdr:rowOff>
    </xdr:to>
    <xdr:sp macro="" textlink="">
      <xdr:nvSpPr>
        <xdr:cNvPr id="132" name="楕円 131"/>
        <xdr:cNvSpPr/>
      </xdr:nvSpPr>
      <xdr:spPr>
        <a:xfrm>
          <a:off x="8699500" y="69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2819</xdr:rowOff>
    </xdr:from>
    <xdr:to>
      <xdr:col>50</xdr:col>
      <xdr:colOff>114300</xdr:colOff>
      <xdr:row>41</xdr:row>
      <xdr:rowOff>5182</xdr:rowOff>
    </xdr:to>
    <xdr:cxnSp macro="">
      <xdr:nvCxnSpPr>
        <xdr:cNvPr id="133" name="直線コネクタ 132"/>
        <xdr:cNvCxnSpPr/>
      </xdr:nvCxnSpPr>
      <xdr:spPr>
        <a:xfrm flipV="1">
          <a:off x="8750300" y="7032269"/>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128422</xdr:rowOff>
    </xdr:from>
    <xdr:to>
      <xdr:col>41</xdr:col>
      <xdr:colOff>101600</xdr:colOff>
      <xdr:row>41</xdr:row>
      <xdr:rowOff>58572</xdr:rowOff>
    </xdr:to>
    <xdr:sp macro="" textlink="">
      <xdr:nvSpPr>
        <xdr:cNvPr id="134" name="楕円 133"/>
        <xdr:cNvSpPr/>
      </xdr:nvSpPr>
      <xdr:spPr>
        <a:xfrm>
          <a:off x="7810500" y="698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5182</xdr:rowOff>
    </xdr:from>
    <xdr:to>
      <xdr:col>45</xdr:col>
      <xdr:colOff>177800</xdr:colOff>
      <xdr:row>41</xdr:row>
      <xdr:rowOff>7772</xdr:rowOff>
    </xdr:to>
    <xdr:cxnSp macro="">
      <xdr:nvCxnSpPr>
        <xdr:cNvPr id="135" name="直線コネクタ 134"/>
        <xdr:cNvCxnSpPr/>
      </xdr:nvCxnSpPr>
      <xdr:spPr>
        <a:xfrm flipV="1">
          <a:off x="7861300" y="7034632"/>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130251</xdr:rowOff>
    </xdr:from>
    <xdr:to>
      <xdr:col>36</xdr:col>
      <xdr:colOff>165100</xdr:colOff>
      <xdr:row>41</xdr:row>
      <xdr:rowOff>60401</xdr:rowOff>
    </xdr:to>
    <xdr:sp macro="" textlink="">
      <xdr:nvSpPr>
        <xdr:cNvPr id="136" name="楕円 135"/>
        <xdr:cNvSpPr/>
      </xdr:nvSpPr>
      <xdr:spPr>
        <a:xfrm>
          <a:off x="6921500" y="69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7772</xdr:rowOff>
    </xdr:from>
    <xdr:to>
      <xdr:col>41</xdr:col>
      <xdr:colOff>50800</xdr:colOff>
      <xdr:row>41</xdr:row>
      <xdr:rowOff>9601</xdr:rowOff>
    </xdr:to>
    <xdr:cxnSp macro="">
      <xdr:nvCxnSpPr>
        <xdr:cNvPr id="137" name="直線コネクタ 136"/>
        <xdr:cNvCxnSpPr/>
      </xdr:nvCxnSpPr>
      <xdr:spPr>
        <a:xfrm flipV="1">
          <a:off x="6972300" y="703722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38" name="n_1aveValue【道路】&#10;一人当たり延長"/>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9" name="n_2aveValue【道路】&#10;一人当たり延長"/>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40" name="n_3aveValue【道路】&#10;一人当たり延長"/>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41" name="n_4aveValue【道路】&#10;一人当たり延長"/>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44746</xdr:rowOff>
    </xdr:from>
    <xdr:ext cx="469744" cy="259045"/>
    <xdr:sp macro="" textlink="">
      <xdr:nvSpPr>
        <xdr:cNvPr id="142" name="n_1mainValue【道路】&#10;一人当たり延長"/>
        <xdr:cNvSpPr txBox="1"/>
      </xdr:nvSpPr>
      <xdr:spPr>
        <a:xfrm>
          <a:off x="9391727" y="707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47109</xdr:rowOff>
    </xdr:from>
    <xdr:ext cx="469744" cy="259045"/>
    <xdr:sp macro="" textlink="">
      <xdr:nvSpPr>
        <xdr:cNvPr id="143" name="n_2mainValue【道路】&#10;一人当たり延長"/>
        <xdr:cNvSpPr txBox="1"/>
      </xdr:nvSpPr>
      <xdr:spPr>
        <a:xfrm>
          <a:off x="8515427" y="707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49699</xdr:rowOff>
    </xdr:from>
    <xdr:ext cx="469744" cy="259045"/>
    <xdr:sp macro="" textlink="">
      <xdr:nvSpPr>
        <xdr:cNvPr id="144" name="n_3mainValue【道路】&#10;一人当たり延長"/>
        <xdr:cNvSpPr txBox="1"/>
      </xdr:nvSpPr>
      <xdr:spPr>
        <a:xfrm>
          <a:off x="7626427" y="707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51528</xdr:rowOff>
    </xdr:from>
    <xdr:ext cx="469744" cy="259045"/>
    <xdr:sp macro="" textlink="">
      <xdr:nvSpPr>
        <xdr:cNvPr id="145" name="n_4mainValue【道路】&#10;一人当たり延長"/>
        <xdr:cNvSpPr txBox="1"/>
      </xdr:nvSpPr>
      <xdr:spPr>
        <a:xfrm>
          <a:off x="6737427" y="708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xdr:cNvSpPr txBox="1"/>
      </xdr:nvSpPr>
      <xdr:spPr>
        <a:xfrm>
          <a:off x="4673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163513</xdr:rowOff>
    </xdr:from>
    <xdr:to>
      <xdr:col>24</xdr:col>
      <xdr:colOff>114300</xdr:colOff>
      <xdr:row>58</xdr:row>
      <xdr:rowOff>93663</xdr:rowOff>
    </xdr:to>
    <xdr:sp macro="" textlink="">
      <xdr:nvSpPr>
        <xdr:cNvPr id="190" name="楕円 189"/>
        <xdr:cNvSpPr/>
      </xdr:nvSpPr>
      <xdr:spPr>
        <a:xfrm>
          <a:off x="4584700" y="99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14940</xdr:rowOff>
    </xdr:from>
    <xdr:ext cx="405111" cy="259045"/>
    <xdr:sp macro="" textlink="">
      <xdr:nvSpPr>
        <xdr:cNvPr id="191" name="【橋りょう・トンネル】&#10;有形固定資産減価償却率該当値テキスト"/>
        <xdr:cNvSpPr txBox="1"/>
      </xdr:nvSpPr>
      <xdr:spPr>
        <a:xfrm>
          <a:off x="4673600" y="9787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146368</xdr:rowOff>
    </xdr:from>
    <xdr:to>
      <xdr:col>20</xdr:col>
      <xdr:colOff>38100</xdr:colOff>
      <xdr:row>58</xdr:row>
      <xdr:rowOff>76518</xdr:rowOff>
    </xdr:to>
    <xdr:sp macro="" textlink="">
      <xdr:nvSpPr>
        <xdr:cNvPr id="192" name="楕円 191"/>
        <xdr:cNvSpPr/>
      </xdr:nvSpPr>
      <xdr:spPr>
        <a:xfrm>
          <a:off x="3746500" y="99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25718</xdr:rowOff>
    </xdr:from>
    <xdr:to>
      <xdr:col>24</xdr:col>
      <xdr:colOff>63500</xdr:colOff>
      <xdr:row>58</xdr:row>
      <xdr:rowOff>42863</xdr:rowOff>
    </xdr:to>
    <xdr:cxnSp macro="">
      <xdr:nvCxnSpPr>
        <xdr:cNvPr id="193" name="直線コネクタ 192"/>
        <xdr:cNvCxnSpPr/>
      </xdr:nvCxnSpPr>
      <xdr:spPr>
        <a:xfrm>
          <a:off x="3797300" y="9969818"/>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94" name="楕円 193"/>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58</xdr:row>
      <xdr:rowOff>25718</xdr:rowOff>
    </xdr:to>
    <xdr:cxnSp macro="">
      <xdr:nvCxnSpPr>
        <xdr:cNvPr id="195" name="直線コネクタ 194"/>
        <xdr:cNvCxnSpPr/>
      </xdr:nvCxnSpPr>
      <xdr:spPr>
        <a:xfrm>
          <a:off x="2908300" y="9921240"/>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46355</xdr:rowOff>
    </xdr:from>
    <xdr:to>
      <xdr:col>10</xdr:col>
      <xdr:colOff>165100</xdr:colOff>
      <xdr:row>57</xdr:row>
      <xdr:rowOff>147955</xdr:rowOff>
    </xdr:to>
    <xdr:sp macro="" textlink="">
      <xdr:nvSpPr>
        <xdr:cNvPr id="196" name="楕円 195"/>
        <xdr:cNvSpPr/>
      </xdr:nvSpPr>
      <xdr:spPr>
        <a:xfrm>
          <a:off x="1968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97155</xdr:rowOff>
    </xdr:from>
    <xdr:to>
      <xdr:col>15</xdr:col>
      <xdr:colOff>50800</xdr:colOff>
      <xdr:row>57</xdr:row>
      <xdr:rowOff>148590</xdr:rowOff>
    </xdr:to>
    <xdr:cxnSp macro="">
      <xdr:nvCxnSpPr>
        <xdr:cNvPr id="197" name="直線コネクタ 196"/>
        <xdr:cNvCxnSpPr/>
      </xdr:nvCxnSpPr>
      <xdr:spPr>
        <a:xfrm>
          <a:off x="2019300" y="98698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163513</xdr:rowOff>
    </xdr:from>
    <xdr:to>
      <xdr:col>6</xdr:col>
      <xdr:colOff>38100</xdr:colOff>
      <xdr:row>57</xdr:row>
      <xdr:rowOff>93663</xdr:rowOff>
    </xdr:to>
    <xdr:sp macro="" textlink="">
      <xdr:nvSpPr>
        <xdr:cNvPr id="198" name="楕円 197"/>
        <xdr:cNvSpPr/>
      </xdr:nvSpPr>
      <xdr:spPr>
        <a:xfrm>
          <a:off x="1079500" y="97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42863</xdr:rowOff>
    </xdr:from>
    <xdr:to>
      <xdr:col>10</xdr:col>
      <xdr:colOff>114300</xdr:colOff>
      <xdr:row>57</xdr:row>
      <xdr:rowOff>97155</xdr:rowOff>
    </xdr:to>
    <xdr:cxnSp macro="">
      <xdr:nvCxnSpPr>
        <xdr:cNvPr id="199" name="直線コネクタ 198"/>
        <xdr:cNvCxnSpPr/>
      </xdr:nvCxnSpPr>
      <xdr:spPr>
        <a:xfrm>
          <a:off x="1130300" y="981551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200" name="n_1aveValue【橋りょう・トンネ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153370</xdr:rowOff>
    </xdr:from>
    <xdr:ext cx="405111" cy="259045"/>
    <xdr:sp macro="" textlink="">
      <xdr:nvSpPr>
        <xdr:cNvPr id="201" name="n_2aveValue【橋りょう・トンネル】&#10;有形固定資産減価償却率"/>
        <xdr:cNvSpPr txBox="1"/>
      </xdr:nvSpPr>
      <xdr:spPr>
        <a:xfrm>
          <a:off x="2705744" y="1009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150512</xdr:rowOff>
    </xdr:from>
    <xdr:ext cx="405111" cy="259045"/>
    <xdr:sp macro="" textlink="">
      <xdr:nvSpPr>
        <xdr:cNvPr id="202" name="n_3aveValue【橋りょう・トンネル】&#10;有形固定資産減価償却率"/>
        <xdr:cNvSpPr txBox="1"/>
      </xdr:nvSpPr>
      <xdr:spPr>
        <a:xfrm>
          <a:off x="1816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110507</xdr:rowOff>
    </xdr:from>
    <xdr:ext cx="405111" cy="259045"/>
    <xdr:sp macro="" textlink="">
      <xdr:nvSpPr>
        <xdr:cNvPr id="203" name="n_4aveValue【橋りょう・トンネル】&#10;有形固定資産減価償却率"/>
        <xdr:cNvSpPr txBox="1"/>
      </xdr:nvSpPr>
      <xdr:spPr>
        <a:xfrm>
          <a:off x="927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93045</xdr:rowOff>
    </xdr:from>
    <xdr:ext cx="405111" cy="259045"/>
    <xdr:sp macro="" textlink="">
      <xdr:nvSpPr>
        <xdr:cNvPr id="204" name="n_1mainValue【橋りょう・トンネル】&#10;有形固定資産減価償却率"/>
        <xdr:cNvSpPr txBox="1"/>
      </xdr:nvSpPr>
      <xdr:spPr>
        <a:xfrm>
          <a:off x="3582044" y="9694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205" name="n_2mainValue【橋りょう・トンネル】&#10;有形固定資産減価償却率"/>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164482</xdr:rowOff>
    </xdr:from>
    <xdr:ext cx="405111" cy="259045"/>
    <xdr:sp macro="" textlink="">
      <xdr:nvSpPr>
        <xdr:cNvPr id="206" name="n_3mainValue【橋りょう・トンネル】&#10;有形固定資産減価償却率"/>
        <xdr:cNvSpPr txBox="1"/>
      </xdr:nvSpPr>
      <xdr:spPr>
        <a:xfrm>
          <a:off x="18167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110190</xdr:rowOff>
    </xdr:from>
    <xdr:ext cx="405111" cy="259045"/>
    <xdr:sp macro="" textlink="">
      <xdr:nvSpPr>
        <xdr:cNvPr id="207" name="n_4mainValue【橋りょう・トンネル】&#10;有形固定資産減価償却率"/>
        <xdr:cNvSpPr txBox="1"/>
      </xdr:nvSpPr>
      <xdr:spPr>
        <a:xfrm>
          <a:off x="927744" y="953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36" name="【橋りょう・トンネル】&#10;一人当たり有形固定資産（償却資産）額平均値テキスト"/>
        <xdr:cNvSpPr txBox="1"/>
      </xdr:nvSpPr>
      <xdr:spPr>
        <a:xfrm>
          <a:off x="10515600" y="1048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56631</xdr:rowOff>
    </xdr:from>
    <xdr:to>
      <xdr:col>55</xdr:col>
      <xdr:colOff>50800</xdr:colOff>
      <xdr:row>63</xdr:row>
      <xdr:rowOff>158231</xdr:rowOff>
    </xdr:to>
    <xdr:sp macro="" textlink="">
      <xdr:nvSpPr>
        <xdr:cNvPr id="247" name="楕円 246"/>
        <xdr:cNvSpPr/>
      </xdr:nvSpPr>
      <xdr:spPr>
        <a:xfrm>
          <a:off x="10426700" y="108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35058</xdr:rowOff>
    </xdr:from>
    <xdr:ext cx="534377" cy="259045"/>
    <xdr:sp macro="" textlink="">
      <xdr:nvSpPr>
        <xdr:cNvPr id="248" name="【橋りょう・トンネル】&#10;一人当たり有形固定資産（償却資産）額該当値テキスト"/>
        <xdr:cNvSpPr txBox="1"/>
      </xdr:nvSpPr>
      <xdr:spPr>
        <a:xfrm>
          <a:off x="10515600" y="1083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59473</xdr:rowOff>
    </xdr:from>
    <xdr:to>
      <xdr:col>50</xdr:col>
      <xdr:colOff>165100</xdr:colOff>
      <xdr:row>63</xdr:row>
      <xdr:rowOff>161073</xdr:rowOff>
    </xdr:to>
    <xdr:sp macro="" textlink="">
      <xdr:nvSpPr>
        <xdr:cNvPr id="249" name="楕円 248"/>
        <xdr:cNvSpPr/>
      </xdr:nvSpPr>
      <xdr:spPr>
        <a:xfrm>
          <a:off x="9588500" y="1086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107431</xdr:rowOff>
    </xdr:from>
    <xdr:to>
      <xdr:col>55</xdr:col>
      <xdr:colOff>0</xdr:colOff>
      <xdr:row>63</xdr:row>
      <xdr:rowOff>110273</xdr:rowOff>
    </xdr:to>
    <xdr:cxnSp macro="">
      <xdr:nvCxnSpPr>
        <xdr:cNvPr id="250" name="直線コネクタ 249"/>
        <xdr:cNvCxnSpPr/>
      </xdr:nvCxnSpPr>
      <xdr:spPr>
        <a:xfrm flipV="1">
          <a:off x="9639300" y="10908781"/>
          <a:ext cx="8382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60593</xdr:rowOff>
    </xdr:from>
    <xdr:to>
      <xdr:col>46</xdr:col>
      <xdr:colOff>38100</xdr:colOff>
      <xdr:row>63</xdr:row>
      <xdr:rowOff>162193</xdr:rowOff>
    </xdr:to>
    <xdr:sp macro="" textlink="">
      <xdr:nvSpPr>
        <xdr:cNvPr id="251" name="楕円 250"/>
        <xdr:cNvSpPr/>
      </xdr:nvSpPr>
      <xdr:spPr>
        <a:xfrm>
          <a:off x="8699500" y="108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110273</xdr:rowOff>
    </xdr:from>
    <xdr:to>
      <xdr:col>50</xdr:col>
      <xdr:colOff>114300</xdr:colOff>
      <xdr:row>63</xdr:row>
      <xdr:rowOff>111393</xdr:rowOff>
    </xdr:to>
    <xdr:cxnSp macro="">
      <xdr:nvCxnSpPr>
        <xdr:cNvPr id="252" name="直線コネクタ 251"/>
        <xdr:cNvCxnSpPr/>
      </xdr:nvCxnSpPr>
      <xdr:spPr>
        <a:xfrm flipV="1">
          <a:off x="8750300" y="10911623"/>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61515</xdr:rowOff>
    </xdr:from>
    <xdr:to>
      <xdr:col>41</xdr:col>
      <xdr:colOff>101600</xdr:colOff>
      <xdr:row>63</xdr:row>
      <xdr:rowOff>163115</xdr:rowOff>
    </xdr:to>
    <xdr:sp macro="" textlink="">
      <xdr:nvSpPr>
        <xdr:cNvPr id="253" name="楕円 252"/>
        <xdr:cNvSpPr/>
      </xdr:nvSpPr>
      <xdr:spPr>
        <a:xfrm>
          <a:off x="7810500" y="10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111393</xdr:rowOff>
    </xdr:from>
    <xdr:to>
      <xdr:col>45</xdr:col>
      <xdr:colOff>177800</xdr:colOff>
      <xdr:row>63</xdr:row>
      <xdr:rowOff>112315</xdr:rowOff>
    </xdr:to>
    <xdr:cxnSp macro="">
      <xdr:nvCxnSpPr>
        <xdr:cNvPr id="254" name="直線コネクタ 253"/>
        <xdr:cNvCxnSpPr/>
      </xdr:nvCxnSpPr>
      <xdr:spPr>
        <a:xfrm flipV="1">
          <a:off x="7861300" y="10912743"/>
          <a:ext cx="8890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61881</xdr:rowOff>
    </xdr:from>
    <xdr:to>
      <xdr:col>36</xdr:col>
      <xdr:colOff>165100</xdr:colOff>
      <xdr:row>63</xdr:row>
      <xdr:rowOff>163481</xdr:rowOff>
    </xdr:to>
    <xdr:sp macro="" textlink="">
      <xdr:nvSpPr>
        <xdr:cNvPr id="255" name="楕円 254"/>
        <xdr:cNvSpPr/>
      </xdr:nvSpPr>
      <xdr:spPr>
        <a:xfrm>
          <a:off x="6921500" y="108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112315</xdr:rowOff>
    </xdr:from>
    <xdr:to>
      <xdr:col>41</xdr:col>
      <xdr:colOff>50800</xdr:colOff>
      <xdr:row>63</xdr:row>
      <xdr:rowOff>112681</xdr:rowOff>
    </xdr:to>
    <xdr:cxnSp macro="">
      <xdr:nvCxnSpPr>
        <xdr:cNvPr id="256" name="直線コネクタ 255"/>
        <xdr:cNvCxnSpPr/>
      </xdr:nvCxnSpPr>
      <xdr:spPr>
        <a:xfrm flipV="1">
          <a:off x="6972300" y="1091366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136894</xdr:rowOff>
    </xdr:from>
    <xdr:ext cx="534377" cy="259045"/>
    <xdr:sp macro="" textlink="">
      <xdr:nvSpPr>
        <xdr:cNvPr id="257" name="n_1aveValue【橋りょう・トンネル】&#10;一人当たり有形固定資産（償却資産）額"/>
        <xdr:cNvSpPr txBox="1"/>
      </xdr:nvSpPr>
      <xdr:spPr>
        <a:xfrm>
          <a:off x="9359411" y="104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58" name="n_2aveValue【橋りょう・トンネル】&#10;一人当たり有形固定資産（償却資産）額"/>
        <xdr:cNvSpPr txBox="1"/>
      </xdr:nvSpPr>
      <xdr:spPr>
        <a:xfrm>
          <a:off x="84831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148793</xdr:rowOff>
    </xdr:from>
    <xdr:ext cx="534377" cy="259045"/>
    <xdr:sp macro="" textlink="">
      <xdr:nvSpPr>
        <xdr:cNvPr id="259" name="n_3aveValue【橋りょう・トンネル】&#10;一人当たり有形固定資産（償却資産）額"/>
        <xdr:cNvSpPr txBox="1"/>
      </xdr:nvSpPr>
      <xdr:spPr>
        <a:xfrm>
          <a:off x="7594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60" name="n_4aveValue【橋りょう・トンネル】&#10;一人当たり有形固定資産（償却資産）額"/>
        <xdr:cNvSpPr txBox="1"/>
      </xdr:nvSpPr>
      <xdr:spPr>
        <a:xfrm>
          <a:off x="6705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152200</xdr:rowOff>
    </xdr:from>
    <xdr:ext cx="534377" cy="259045"/>
    <xdr:sp macro="" textlink="">
      <xdr:nvSpPr>
        <xdr:cNvPr id="261" name="n_1mainValue【橋りょう・トンネル】&#10;一人当たり有形固定資産（償却資産）額"/>
        <xdr:cNvSpPr txBox="1"/>
      </xdr:nvSpPr>
      <xdr:spPr>
        <a:xfrm>
          <a:off x="9359411" y="1095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153320</xdr:rowOff>
    </xdr:from>
    <xdr:ext cx="534377" cy="259045"/>
    <xdr:sp macro="" textlink="">
      <xdr:nvSpPr>
        <xdr:cNvPr id="262" name="n_2mainValue【橋りょう・トンネル】&#10;一人当たり有形固定資産（償却資産）額"/>
        <xdr:cNvSpPr txBox="1"/>
      </xdr:nvSpPr>
      <xdr:spPr>
        <a:xfrm>
          <a:off x="8483111" y="1095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154242</xdr:rowOff>
    </xdr:from>
    <xdr:ext cx="534377" cy="259045"/>
    <xdr:sp macro="" textlink="">
      <xdr:nvSpPr>
        <xdr:cNvPr id="263" name="n_3mainValue【橋りょう・トンネル】&#10;一人当たり有形固定資産（償却資産）額"/>
        <xdr:cNvSpPr txBox="1"/>
      </xdr:nvSpPr>
      <xdr:spPr>
        <a:xfrm>
          <a:off x="7594111" y="109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154608</xdr:rowOff>
    </xdr:from>
    <xdr:ext cx="534377" cy="259045"/>
    <xdr:sp macro="" textlink="">
      <xdr:nvSpPr>
        <xdr:cNvPr id="264" name="n_4mainValue【橋りょう・トンネル】&#10;一人当たり有形固定資産（償却資産）額"/>
        <xdr:cNvSpPr txBox="1"/>
      </xdr:nvSpPr>
      <xdr:spPr>
        <a:xfrm>
          <a:off x="6705111" y="109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94" name="【公営住宅】&#10;有形固定資産減価償却率平均値テキスト"/>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118745</xdr:rowOff>
    </xdr:from>
    <xdr:to>
      <xdr:col>24</xdr:col>
      <xdr:colOff>114300</xdr:colOff>
      <xdr:row>82</xdr:row>
      <xdr:rowOff>48895</xdr:rowOff>
    </xdr:to>
    <xdr:sp macro="" textlink="">
      <xdr:nvSpPr>
        <xdr:cNvPr id="305" name="楕円 304"/>
        <xdr:cNvSpPr/>
      </xdr:nvSpPr>
      <xdr:spPr>
        <a:xfrm>
          <a:off x="45847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141622</xdr:rowOff>
    </xdr:from>
    <xdr:ext cx="405111" cy="259045"/>
    <xdr:sp macro="" textlink="">
      <xdr:nvSpPr>
        <xdr:cNvPr id="306" name="【公営住宅】&#10;有形固定資産減価償却率該当値テキスト"/>
        <xdr:cNvSpPr txBox="1"/>
      </xdr:nvSpPr>
      <xdr:spPr>
        <a:xfrm>
          <a:off x="4673600"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19686</xdr:rowOff>
    </xdr:from>
    <xdr:to>
      <xdr:col>20</xdr:col>
      <xdr:colOff>38100</xdr:colOff>
      <xdr:row>81</xdr:row>
      <xdr:rowOff>121286</xdr:rowOff>
    </xdr:to>
    <xdr:sp macro="" textlink="">
      <xdr:nvSpPr>
        <xdr:cNvPr id="307" name="楕円 306"/>
        <xdr:cNvSpPr/>
      </xdr:nvSpPr>
      <xdr:spPr>
        <a:xfrm>
          <a:off x="3746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70486</xdr:rowOff>
    </xdr:from>
    <xdr:to>
      <xdr:col>24</xdr:col>
      <xdr:colOff>63500</xdr:colOff>
      <xdr:row>81</xdr:row>
      <xdr:rowOff>169545</xdr:rowOff>
    </xdr:to>
    <xdr:cxnSp macro="">
      <xdr:nvCxnSpPr>
        <xdr:cNvPr id="308" name="直線コネクタ 307"/>
        <xdr:cNvCxnSpPr/>
      </xdr:nvCxnSpPr>
      <xdr:spPr>
        <a:xfrm>
          <a:off x="3797300" y="13957936"/>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78739</xdr:rowOff>
    </xdr:from>
    <xdr:to>
      <xdr:col>15</xdr:col>
      <xdr:colOff>101600</xdr:colOff>
      <xdr:row>82</xdr:row>
      <xdr:rowOff>8889</xdr:rowOff>
    </xdr:to>
    <xdr:sp macro="" textlink="">
      <xdr:nvSpPr>
        <xdr:cNvPr id="309" name="楕円 308"/>
        <xdr:cNvSpPr/>
      </xdr:nvSpPr>
      <xdr:spPr>
        <a:xfrm>
          <a:off x="2857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70486</xdr:rowOff>
    </xdr:from>
    <xdr:to>
      <xdr:col>19</xdr:col>
      <xdr:colOff>177800</xdr:colOff>
      <xdr:row>81</xdr:row>
      <xdr:rowOff>129539</xdr:rowOff>
    </xdr:to>
    <xdr:cxnSp macro="">
      <xdr:nvCxnSpPr>
        <xdr:cNvPr id="310" name="直線コネクタ 309"/>
        <xdr:cNvCxnSpPr/>
      </xdr:nvCxnSpPr>
      <xdr:spPr>
        <a:xfrm flipV="1">
          <a:off x="2908300" y="1395793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42545</xdr:rowOff>
    </xdr:from>
    <xdr:to>
      <xdr:col>10</xdr:col>
      <xdr:colOff>165100</xdr:colOff>
      <xdr:row>81</xdr:row>
      <xdr:rowOff>144145</xdr:rowOff>
    </xdr:to>
    <xdr:sp macro="" textlink="">
      <xdr:nvSpPr>
        <xdr:cNvPr id="311" name="楕円 310"/>
        <xdr:cNvSpPr/>
      </xdr:nvSpPr>
      <xdr:spPr>
        <a:xfrm>
          <a:off x="1968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93345</xdr:rowOff>
    </xdr:from>
    <xdr:to>
      <xdr:col>15</xdr:col>
      <xdr:colOff>50800</xdr:colOff>
      <xdr:row>81</xdr:row>
      <xdr:rowOff>129539</xdr:rowOff>
    </xdr:to>
    <xdr:cxnSp macro="">
      <xdr:nvCxnSpPr>
        <xdr:cNvPr id="312" name="直線コネクタ 311"/>
        <xdr:cNvCxnSpPr/>
      </xdr:nvCxnSpPr>
      <xdr:spPr>
        <a:xfrm>
          <a:off x="2019300" y="139807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xdr:rowOff>
    </xdr:from>
    <xdr:to>
      <xdr:col>6</xdr:col>
      <xdr:colOff>38100</xdr:colOff>
      <xdr:row>81</xdr:row>
      <xdr:rowOff>107950</xdr:rowOff>
    </xdr:to>
    <xdr:sp macro="" textlink="">
      <xdr:nvSpPr>
        <xdr:cNvPr id="313" name="楕円 312"/>
        <xdr:cNvSpPr/>
      </xdr:nvSpPr>
      <xdr:spPr>
        <a:xfrm>
          <a:off x="1079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57150</xdr:rowOff>
    </xdr:from>
    <xdr:to>
      <xdr:col>10</xdr:col>
      <xdr:colOff>114300</xdr:colOff>
      <xdr:row>81</xdr:row>
      <xdr:rowOff>93345</xdr:rowOff>
    </xdr:to>
    <xdr:cxnSp macro="">
      <xdr:nvCxnSpPr>
        <xdr:cNvPr id="314" name="直線コネクタ 313"/>
        <xdr:cNvCxnSpPr/>
      </xdr:nvCxnSpPr>
      <xdr:spPr>
        <a:xfrm>
          <a:off x="1130300" y="139446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5"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6" name="n_2aveValue【公営住宅】&#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7" name="n_3aveValue【公営住宅】&#10;有形固定資産減価償却率"/>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137813</xdr:rowOff>
    </xdr:from>
    <xdr:ext cx="405111" cy="259045"/>
    <xdr:sp macro="" textlink="">
      <xdr:nvSpPr>
        <xdr:cNvPr id="319" name="n_1mainValue【公営住宅】&#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320" name="n_2mainValue【公営住宅】&#10;有形固定資産減価償却率"/>
        <xdr:cNvSpPr txBox="1"/>
      </xdr:nvSpPr>
      <xdr:spPr>
        <a:xfrm>
          <a:off x="2705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160672</xdr:rowOff>
    </xdr:from>
    <xdr:ext cx="405111" cy="259045"/>
    <xdr:sp macro="" textlink="">
      <xdr:nvSpPr>
        <xdr:cNvPr id="321" name="n_3mainValue【公営住宅】&#10;有形固定資産減価償却率"/>
        <xdr:cNvSpPr txBox="1"/>
      </xdr:nvSpPr>
      <xdr:spPr>
        <a:xfrm>
          <a:off x="1816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124477</xdr:rowOff>
    </xdr:from>
    <xdr:ext cx="405111" cy="259045"/>
    <xdr:sp macro="" textlink="">
      <xdr:nvSpPr>
        <xdr:cNvPr id="322" name="n_4mainValue【公営住宅】&#10;有形固定資産減価償却率"/>
        <xdr:cNvSpPr txBox="1"/>
      </xdr:nvSpPr>
      <xdr:spPr>
        <a:xfrm>
          <a:off x="927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47" name="【公営住宅】&#10;一人当たり面積平均値テキスト"/>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103887</xdr:rowOff>
    </xdr:from>
    <xdr:to>
      <xdr:col>55</xdr:col>
      <xdr:colOff>50800</xdr:colOff>
      <xdr:row>85</xdr:row>
      <xdr:rowOff>34037</xdr:rowOff>
    </xdr:to>
    <xdr:sp macro="" textlink="">
      <xdr:nvSpPr>
        <xdr:cNvPr id="358" name="楕円 357"/>
        <xdr:cNvSpPr/>
      </xdr:nvSpPr>
      <xdr:spPr>
        <a:xfrm>
          <a:off x="104267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18814</xdr:rowOff>
    </xdr:from>
    <xdr:ext cx="469744" cy="259045"/>
    <xdr:sp macro="" textlink="">
      <xdr:nvSpPr>
        <xdr:cNvPr id="359" name="【公営住宅】&#10;一人当たり面積該当値テキスト"/>
        <xdr:cNvSpPr txBox="1"/>
      </xdr:nvSpPr>
      <xdr:spPr>
        <a:xfrm>
          <a:off x="10515600" y="1442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91312</xdr:rowOff>
    </xdr:from>
    <xdr:to>
      <xdr:col>50</xdr:col>
      <xdr:colOff>165100</xdr:colOff>
      <xdr:row>85</xdr:row>
      <xdr:rowOff>21462</xdr:rowOff>
    </xdr:to>
    <xdr:sp macro="" textlink="">
      <xdr:nvSpPr>
        <xdr:cNvPr id="360" name="楕円 359"/>
        <xdr:cNvSpPr/>
      </xdr:nvSpPr>
      <xdr:spPr>
        <a:xfrm>
          <a:off x="9588500" y="1449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142112</xdr:rowOff>
    </xdr:from>
    <xdr:to>
      <xdr:col>55</xdr:col>
      <xdr:colOff>0</xdr:colOff>
      <xdr:row>84</xdr:row>
      <xdr:rowOff>154687</xdr:rowOff>
    </xdr:to>
    <xdr:cxnSp macro="">
      <xdr:nvCxnSpPr>
        <xdr:cNvPr id="361" name="直線コネクタ 360"/>
        <xdr:cNvCxnSpPr/>
      </xdr:nvCxnSpPr>
      <xdr:spPr>
        <a:xfrm>
          <a:off x="9639300" y="14543912"/>
          <a:ext cx="838200" cy="1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71310</xdr:rowOff>
    </xdr:from>
    <xdr:to>
      <xdr:col>46</xdr:col>
      <xdr:colOff>38100</xdr:colOff>
      <xdr:row>85</xdr:row>
      <xdr:rowOff>1460</xdr:rowOff>
    </xdr:to>
    <xdr:sp macro="" textlink="">
      <xdr:nvSpPr>
        <xdr:cNvPr id="362" name="楕円 361"/>
        <xdr:cNvSpPr/>
      </xdr:nvSpPr>
      <xdr:spPr>
        <a:xfrm>
          <a:off x="8699500" y="1447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122110</xdr:rowOff>
    </xdr:from>
    <xdr:to>
      <xdr:col>50</xdr:col>
      <xdr:colOff>114300</xdr:colOff>
      <xdr:row>84</xdr:row>
      <xdr:rowOff>142112</xdr:rowOff>
    </xdr:to>
    <xdr:cxnSp macro="">
      <xdr:nvCxnSpPr>
        <xdr:cNvPr id="363" name="直線コネクタ 362"/>
        <xdr:cNvCxnSpPr/>
      </xdr:nvCxnSpPr>
      <xdr:spPr>
        <a:xfrm>
          <a:off x="8750300" y="14523910"/>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72453</xdr:rowOff>
    </xdr:from>
    <xdr:to>
      <xdr:col>41</xdr:col>
      <xdr:colOff>101600</xdr:colOff>
      <xdr:row>85</xdr:row>
      <xdr:rowOff>2603</xdr:rowOff>
    </xdr:to>
    <xdr:sp macro="" textlink="">
      <xdr:nvSpPr>
        <xdr:cNvPr id="364" name="楕円 363"/>
        <xdr:cNvSpPr/>
      </xdr:nvSpPr>
      <xdr:spPr>
        <a:xfrm>
          <a:off x="7810500" y="144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122110</xdr:rowOff>
    </xdr:from>
    <xdr:to>
      <xdr:col>45</xdr:col>
      <xdr:colOff>177800</xdr:colOff>
      <xdr:row>84</xdr:row>
      <xdr:rowOff>123253</xdr:rowOff>
    </xdr:to>
    <xdr:cxnSp macro="">
      <xdr:nvCxnSpPr>
        <xdr:cNvPr id="365" name="直線コネクタ 364"/>
        <xdr:cNvCxnSpPr/>
      </xdr:nvCxnSpPr>
      <xdr:spPr>
        <a:xfrm flipV="1">
          <a:off x="7861300" y="1452391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73025</xdr:rowOff>
    </xdr:from>
    <xdr:to>
      <xdr:col>36</xdr:col>
      <xdr:colOff>165100</xdr:colOff>
      <xdr:row>85</xdr:row>
      <xdr:rowOff>3175</xdr:rowOff>
    </xdr:to>
    <xdr:sp macro="" textlink="">
      <xdr:nvSpPr>
        <xdr:cNvPr id="366" name="楕円 365"/>
        <xdr:cNvSpPr/>
      </xdr:nvSpPr>
      <xdr:spPr>
        <a:xfrm>
          <a:off x="6921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123253</xdr:rowOff>
    </xdr:from>
    <xdr:to>
      <xdr:col>41</xdr:col>
      <xdr:colOff>50800</xdr:colOff>
      <xdr:row>84</xdr:row>
      <xdr:rowOff>123825</xdr:rowOff>
    </xdr:to>
    <xdr:cxnSp macro="">
      <xdr:nvCxnSpPr>
        <xdr:cNvPr id="367" name="直線コネクタ 366"/>
        <xdr:cNvCxnSpPr/>
      </xdr:nvCxnSpPr>
      <xdr:spPr>
        <a:xfrm flipV="1">
          <a:off x="6972300" y="1452505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8" name="n_1aveValue【公営住宅】&#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69" name="n_2aveValue【公営住宅】&#10;一人当たり面積"/>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370" name="n_3aveValue【公営住宅】&#10;一人当たり面積"/>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71" name="n_4aveValue【公営住宅】&#10;一人当たり面積"/>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12589</xdr:rowOff>
    </xdr:from>
    <xdr:ext cx="469744" cy="259045"/>
    <xdr:sp macro="" textlink="">
      <xdr:nvSpPr>
        <xdr:cNvPr id="372" name="n_1mainValue【公営住宅】&#10;一人当たり面積"/>
        <xdr:cNvSpPr txBox="1"/>
      </xdr:nvSpPr>
      <xdr:spPr>
        <a:xfrm>
          <a:off x="9391727" y="1458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164037</xdr:rowOff>
    </xdr:from>
    <xdr:ext cx="469744" cy="259045"/>
    <xdr:sp macro="" textlink="">
      <xdr:nvSpPr>
        <xdr:cNvPr id="373" name="n_2mainValue【公営住宅】&#10;一人当たり面積"/>
        <xdr:cNvSpPr txBox="1"/>
      </xdr:nvSpPr>
      <xdr:spPr>
        <a:xfrm>
          <a:off x="8515427" y="1456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165180</xdr:rowOff>
    </xdr:from>
    <xdr:ext cx="469744" cy="259045"/>
    <xdr:sp macro="" textlink="">
      <xdr:nvSpPr>
        <xdr:cNvPr id="374" name="n_3mainValue【公営住宅】&#10;一人当たり面積"/>
        <xdr:cNvSpPr txBox="1"/>
      </xdr:nvSpPr>
      <xdr:spPr>
        <a:xfrm>
          <a:off x="7626427" y="1456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165752</xdr:rowOff>
    </xdr:from>
    <xdr:ext cx="469744" cy="259045"/>
    <xdr:sp macro="" textlink="">
      <xdr:nvSpPr>
        <xdr:cNvPr id="375" name="n_4mainValue【公営住宅】&#10;一人当たり面積"/>
        <xdr:cNvSpPr txBox="1"/>
      </xdr:nvSpPr>
      <xdr:spPr>
        <a:xfrm>
          <a:off x="6737427"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421" name="【認定こども園・幼稚園・保育所】&#10;有形固定資産減価償却率平均値テキスト"/>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97790</xdr:rowOff>
    </xdr:from>
    <xdr:to>
      <xdr:col>85</xdr:col>
      <xdr:colOff>177800</xdr:colOff>
      <xdr:row>37</xdr:row>
      <xdr:rowOff>27940</xdr:rowOff>
    </xdr:to>
    <xdr:sp macro="" textlink="">
      <xdr:nvSpPr>
        <xdr:cNvPr id="432" name="楕円 431"/>
        <xdr:cNvSpPr/>
      </xdr:nvSpPr>
      <xdr:spPr>
        <a:xfrm>
          <a:off x="16268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120667</xdr:rowOff>
    </xdr:from>
    <xdr:ext cx="405111" cy="259045"/>
    <xdr:sp macro="" textlink="">
      <xdr:nvSpPr>
        <xdr:cNvPr id="433" name="【認定こども園・幼稚園・保育所】&#10;有形固定資産減価償却率該当値テキスト"/>
        <xdr:cNvSpPr txBox="1"/>
      </xdr:nvSpPr>
      <xdr:spPr>
        <a:xfrm>
          <a:off x="16357600"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42545</xdr:rowOff>
    </xdr:from>
    <xdr:to>
      <xdr:col>81</xdr:col>
      <xdr:colOff>101600</xdr:colOff>
      <xdr:row>36</xdr:row>
      <xdr:rowOff>144145</xdr:rowOff>
    </xdr:to>
    <xdr:sp macro="" textlink="">
      <xdr:nvSpPr>
        <xdr:cNvPr id="434" name="楕円 433"/>
        <xdr:cNvSpPr/>
      </xdr:nvSpPr>
      <xdr:spPr>
        <a:xfrm>
          <a:off x="15430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93345</xdr:rowOff>
    </xdr:from>
    <xdr:to>
      <xdr:col>85</xdr:col>
      <xdr:colOff>127000</xdr:colOff>
      <xdr:row>36</xdr:row>
      <xdr:rowOff>148590</xdr:rowOff>
    </xdr:to>
    <xdr:cxnSp macro="">
      <xdr:nvCxnSpPr>
        <xdr:cNvPr id="435" name="直線コネクタ 434"/>
        <xdr:cNvCxnSpPr/>
      </xdr:nvCxnSpPr>
      <xdr:spPr>
        <a:xfrm>
          <a:off x="15481300" y="626554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156845</xdr:rowOff>
    </xdr:from>
    <xdr:to>
      <xdr:col>76</xdr:col>
      <xdr:colOff>165100</xdr:colOff>
      <xdr:row>36</xdr:row>
      <xdr:rowOff>86995</xdr:rowOff>
    </xdr:to>
    <xdr:sp macro="" textlink="">
      <xdr:nvSpPr>
        <xdr:cNvPr id="436" name="楕円 435"/>
        <xdr:cNvSpPr/>
      </xdr:nvSpPr>
      <xdr:spPr>
        <a:xfrm>
          <a:off x="14541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36195</xdr:rowOff>
    </xdr:from>
    <xdr:to>
      <xdr:col>81</xdr:col>
      <xdr:colOff>50800</xdr:colOff>
      <xdr:row>36</xdr:row>
      <xdr:rowOff>93345</xdr:rowOff>
    </xdr:to>
    <xdr:cxnSp macro="">
      <xdr:nvCxnSpPr>
        <xdr:cNvPr id="437" name="直線コネクタ 436"/>
        <xdr:cNvCxnSpPr/>
      </xdr:nvCxnSpPr>
      <xdr:spPr>
        <a:xfrm>
          <a:off x="14592300" y="62083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113030</xdr:rowOff>
    </xdr:from>
    <xdr:to>
      <xdr:col>72</xdr:col>
      <xdr:colOff>38100</xdr:colOff>
      <xdr:row>36</xdr:row>
      <xdr:rowOff>43180</xdr:rowOff>
    </xdr:to>
    <xdr:sp macro="" textlink="">
      <xdr:nvSpPr>
        <xdr:cNvPr id="438" name="楕円 437"/>
        <xdr:cNvSpPr/>
      </xdr:nvSpPr>
      <xdr:spPr>
        <a:xfrm>
          <a:off x="13652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163830</xdr:rowOff>
    </xdr:from>
    <xdr:to>
      <xdr:col>76</xdr:col>
      <xdr:colOff>114300</xdr:colOff>
      <xdr:row>36</xdr:row>
      <xdr:rowOff>36195</xdr:rowOff>
    </xdr:to>
    <xdr:cxnSp macro="">
      <xdr:nvCxnSpPr>
        <xdr:cNvPr id="439" name="直線コネクタ 438"/>
        <xdr:cNvCxnSpPr/>
      </xdr:nvCxnSpPr>
      <xdr:spPr>
        <a:xfrm>
          <a:off x="13703300" y="61645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57785</xdr:rowOff>
    </xdr:from>
    <xdr:to>
      <xdr:col>67</xdr:col>
      <xdr:colOff>101600</xdr:colOff>
      <xdr:row>37</xdr:row>
      <xdr:rowOff>159385</xdr:rowOff>
    </xdr:to>
    <xdr:sp macro="" textlink="">
      <xdr:nvSpPr>
        <xdr:cNvPr id="440" name="楕円 439"/>
        <xdr:cNvSpPr/>
      </xdr:nvSpPr>
      <xdr:spPr>
        <a:xfrm>
          <a:off x="12763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163830</xdr:rowOff>
    </xdr:from>
    <xdr:to>
      <xdr:col>71</xdr:col>
      <xdr:colOff>177800</xdr:colOff>
      <xdr:row>37</xdr:row>
      <xdr:rowOff>108585</xdr:rowOff>
    </xdr:to>
    <xdr:cxnSp macro="">
      <xdr:nvCxnSpPr>
        <xdr:cNvPr id="441" name="直線コネクタ 440"/>
        <xdr:cNvCxnSpPr/>
      </xdr:nvCxnSpPr>
      <xdr:spPr>
        <a:xfrm flipV="1">
          <a:off x="12814300" y="6164580"/>
          <a:ext cx="8890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100982</xdr:rowOff>
    </xdr:from>
    <xdr:ext cx="405111" cy="259045"/>
    <xdr:sp macro="" textlink="">
      <xdr:nvSpPr>
        <xdr:cNvPr id="442" name="n_1aveValue【認定こども園・幼稚園・保育所】&#10;有形固定資産減価償却率"/>
        <xdr:cNvSpPr txBox="1"/>
      </xdr:nvSpPr>
      <xdr:spPr>
        <a:xfrm>
          <a:off x="152660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97172</xdr:rowOff>
    </xdr:from>
    <xdr:ext cx="405111" cy="259045"/>
    <xdr:sp macro="" textlink="">
      <xdr:nvSpPr>
        <xdr:cNvPr id="443" name="n_2aveValue【認定こども園・幼稚園・保育所】&#10;有形固定資産減価償却率"/>
        <xdr:cNvSpPr txBox="1"/>
      </xdr:nvSpPr>
      <xdr:spPr>
        <a:xfrm>
          <a:off x="14389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444" name="n_3aveValue【認定こども園・幼稚園・保育所】&#10;有形固定資産減価償却率"/>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5"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160672</xdr:rowOff>
    </xdr:from>
    <xdr:ext cx="405111" cy="259045"/>
    <xdr:sp macro="" textlink="">
      <xdr:nvSpPr>
        <xdr:cNvPr id="446" name="n_1mainValue【認定こども園・幼稚園・保育所】&#10;有形固定資産減価償却率"/>
        <xdr:cNvSpPr txBox="1"/>
      </xdr:nvSpPr>
      <xdr:spPr>
        <a:xfrm>
          <a:off x="15266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447" name="n_2mainValue【認定こども園・幼稚園・保育所】&#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59707</xdr:rowOff>
    </xdr:from>
    <xdr:ext cx="405111" cy="259045"/>
    <xdr:sp macro="" textlink="">
      <xdr:nvSpPr>
        <xdr:cNvPr id="448" name="n_3mainValue【認定こども園・幼稚園・保育所】&#10;有形固定資産減価償却率"/>
        <xdr:cNvSpPr txBox="1"/>
      </xdr:nvSpPr>
      <xdr:spPr>
        <a:xfrm>
          <a:off x="13500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150512</xdr:rowOff>
    </xdr:from>
    <xdr:ext cx="405111" cy="259045"/>
    <xdr:sp macro="" textlink="">
      <xdr:nvSpPr>
        <xdr:cNvPr id="449" name="n_4mainValue【認定こども園・幼稚園・保育所】&#10;有形固定資産減価償却率"/>
        <xdr:cNvSpPr txBox="1"/>
      </xdr:nvSpPr>
      <xdr:spPr>
        <a:xfrm>
          <a:off x="12611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78"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13970</xdr:rowOff>
    </xdr:from>
    <xdr:to>
      <xdr:col>116</xdr:col>
      <xdr:colOff>114300</xdr:colOff>
      <xdr:row>37</xdr:row>
      <xdr:rowOff>115570</xdr:rowOff>
    </xdr:to>
    <xdr:sp macro="" textlink="">
      <xdr:nvSpPr>
        <xdr:cNvPr id="489" name="楕円 488"/>
        <xdr:cNvSpPr/>
      </xdr:nvSpPr>
      <xdr:spPr>
        <a:xfrm>
          <a:off x="22110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36847</xdr:rowOff>
    </xdr:from>
    <xdr:ext cx="469744" cy="259045"/>
    <xdr:sp macro="" textlink="">
      <xdr:nvSpPr>
        <xdr:cNvPr id="490" name="【認定こども園・幼稚園・保育所】&#10;一人当たり面積該当値テキスト"/>
        <xdr:cNvSpPr txBox="1"/>
      </xdr:nvSpPr>
      <xdr:spPr>
        <a:xfrm>
          <a:off x="22199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21590</xdr:rowOff>
    </xdr:from>
    <xdr:to>
      <xdr:col>112</xdr:col>
      <xdr:colOff>38100</xdr:colOff>
      <xdr:row>37</xdr:row>
      <xdr:rowOff>123190</xdr:rowOff>
    </xdr:to>
    <xdr:sp macro="" textlink="">
      <xdr:nvSpPr>
        <xdr:cNvPr id="491" name="楕円 490"/>
        <xdr:cNvSpPr/>
      </xdr:nvSpPr>
      <xdr:spPr>
        <a:xfrm>
          <a:off x="21272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64770</xdr:rowOff>
    </xdr:from>
    <xdr:to>
      <xdr:col>116</xdr:col>
      <xdr:colOff>63500</xdr:colOff>
      <xdr:row>37</xdr:row>
      <xdr:rowOff>72390</xdr:rowOff>
    </xdr:to>
    <xdr:cxnSp macro="">
      <xdr:nvCxnSpPr>
        <xdr:cNvPr id="492" name="直線コネクタ 491"/>
        <xdr:cNvCxnSpPr/>
      </xdr:nvCxnSpPr>
      <xdr:spPr>
        <a:xfrm flipV="1">
          <a:off x="21323300" y="6408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29210</xdr:rowOff>
    </xdr:from>
    <xdr:to>
      <xdr:col>107</xdr:col>
      <xdr:colOff>101600</xdr:colOff>
      <xdr:row>37</xdr:row>
      <xdr:rowOff>130810</xdr:rowOff>
    </xdr:to>
    <xdr:sp macro="" textlink="">
      <xdr:nvSpPr>
        <xdr:cNvPr id="493" name="楕円 492"/>
        <xdr:cNvSpPr/>
      </xdr:nvSpPr>
      <xdr:spPr>
        <a:xfrm>
          <a:off x="20383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72390</xdr:rowOff>
    </xdr:from>
    <xdr:to>
      <xdr:col>111</xdr:col>
      <xdr:colOff>177800</xdr:colOff>
      <xdr:row>37</xdr:row>
      <xdr:rowOff>80010</xdr:rowOff>
    </xdr:to>
    <xdr:cxnSp macro="">
      <xdr:nvCxnSpPr>
        <xdr:cNvPr id="494" name="直線コネクタ 493"/>
        <xdr:cNvCxnSpPr/>
      </xdr:nvCxnSpPr>
      <xdr:spPr>
        <a:xfrm flipV="1">
          <a:off x="20434300" y="6416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29210</xdr:rowOff>
    </xdr:from>
    <xdr:to>
      <xdr:col>102</xdr:col>
      <xdr:colOff>165100</xdr:colOff>
      <xdr:row>37</xdr:row>
      <xdr:rowOff>130810</xdr:rowOff>
    </xdr:to>
    <xdr:sp macro="" textlink="">
      <xdr:nvSpPr>
        <xdr:cNvPr id="495" name="楕円 494"/>
        <xdr:cNvSpPr/>
      </xdr:nvSpPr>
      <xdr:spPr>
        <a:xfrm>
          <a:off x="19494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80010</xdr:rowOff>
    </xdr:from>
    <xdr:to>
      <xdr:col>107</xdr:col>
      <xdr:colOff>50800</xdr:colOff>
      <xdr:row>37</xdr:row>
      <xdr:rowOff>80010</xdr:rowOff>
    </xdr:to>
    <xdr:cxnSp macro="">
      <xdr:nvCxnSpPr>
        <xdr:cNvPr id="496" name="直線コネクタ 495"/>
        <xdr:cNvCxnSpPr/>
      </xdr:nvCxnSpPr>
      <xdr:spPr>
        <a:xfrm>
          <a:off x="19545300" y="6423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154940</xdr:rowOff>
    </xdr:from>
    <xdr:to>
      <xdr:col>98</xdr:col>
      <xdr:colOff>38100</xdr:colOff>
      <xdr:row>37</xdr:row>
      <xdr:rowOff>85090</xdr:rowOff>
    </xdr:to>
    <xdr:sp macro="" textlink="">
      <xdr:nvSpPr>
        <xdr:cNvPr id="497" name="楕円 496"/>
        <xdr:cNvSpPr/>
      </xdr:nvSpPr>
      <xdr:spPr>
        <a:xfrm>
          <a:off x="18605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34290</xdr:rowOff>
    </xdr:from>
    <xdr:to>
      <xdr:col>102</xdr:col>
      <xdr:colOff>114300</xdr:colOff>
      <xdr:row>37</xdr:row>
      <xdr:rowOff>80010</xdr:rowOff>
    </xdr:to>
    <xdr:cxnSp macro="">
      <xdr:nvCxnSpPr>
        <xdr:cNvPr id="498" name="直線コネクタ 497"/>
        <xdr:cNvCxnSpPr/>
      </xdr:nvCxnSpPr>
      <xdr:spPr>
        <a:xfrm>
          <a:off x="18656300" y="6377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499" name="n_1ave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500" name="n_2ave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1"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02"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139717</xdr:rowOff>
    </xdr:from>
    <xdr:ext cx="469744" cy="259045"/>
    <xdr:sp macro="" textlink="">
      <xdr:nvSpPr>
        <xdr:cNvPr id="503" name="n_1mainValue【認定こども園・幼稚園・保育所】&#10;一人当たり面積"/>
        <xdr:cNvSpPr txBox="1"/>
      </xdr:nvSpPr>
      <xdr:spPr>
        <a:xfrm>
          <a:off x="21075727"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147337</xdr:rowOff>
    </xdr:from>
    <xdr:ext cx="469744" cy="259045"/>
    <xdr:sp macro="" textlink="">
      <xdr:nvSpPr>
        <xdr:cNvPr id="504" name="n_2mainValue【認定こども園・幼稚園・保育所】&#10;一人当たり面積"/>
        <xdr:cNvSpPr txBox="1"/>
      </xdr:nvSpPr>
      <xdr:spPr>
        <a:xfrm>
          <a:off x="201994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147337</xdr:rowOff>
    </xdr:from>
    <xdr:ext cx="469744" cy="259045"/>
    <xdr:sp macro="" textlink="">
      <xdr:nvSpPr>
        <xdr:cNvPr id="505" name="n_3mainValue【認定こども園・幼稚園・保育所】&#10;一人当たり面積"/>
        <xdr:cNvSpPr txBox="1"/>
      </xdr:nvSpPr>
      <xdr:spPr>
        <a:xfrm>
          <a:off x="193104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101617</xdr:rowOff>
    </xdr:from>
    <xdr:ext cx="469744" cy="259045"/>
    <xdr:sp macro="" textlink="">
      <xdr:nvSpPr>
        <xdr:cNvPr id="506" name="n_4mainValue【認定こども園・幼稚園・保育所】&#10;一人当たり面積"/>
        <xdr:cNvSpPr txBox="1"/>
      </xdr:nvSpPr>
      <xdr:spPr>
        <a:xfrm>
          <a:off x="184214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70213</xdr:rowOff>
    </xdr:from>
    <xdr:to>
      <xdr:col>85</xdr:col>
      <xdr:colOff>126364</xdr:colOff>
      <xdr:row>63</xdr:row>
      <xdr:rowOff>106135</xdr:rowOff>
    </xdr:to>
    <xdr:cxnSp macro="">
      <xdr:nvCxnSpPr>
        <xdr:cNvPr id="533" name="直線コネクタ 532"/>
        <xdr:cNvCxnSpPr/>
      </xdr:nvCxnSpPr>
      <xdr:spPr>
        <a:xfrm flipV="1">
          <a:off x="16318864" y="9842863"/>
          <a:ext cx="0" cy="106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109962</xdr:rowOff>
    </xdr:from>
    <xdr:ext cx="405111" cy="259045"/>
    <xdr:sp macro="" textlink="">
      <xdr:nvSpPr>
        <xdr:cNvPr id="534" name="【学校施設】&#10;有形固定資産減価償却率最小値テキスト"/>
        <xdr:cNvSpPr txBox="1"/>
      </xdr:nvSpPr>
      <xdr:spPr>
        <a:xfrm>
          <a:off x="16357600" y="109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106135</xdr:rowOff>
    </xdr:from>
    <xdr:to>
      <xdr:col>86</xdr:col>
      <xdr:colOff>25400</xdr:colOff>
      <xdr:row>63</xdr:row>
      <xdr:rowOff>106135</xdr:rowOff>
    </xdr:to>
    <xdr:cxnSp macro="">
      <xdr:nvCxnSpPr>
        <xdr:cNvPr id="535" name="直線コネクタ 534"/>
        <xdr:cNvCxnSpPr/>
      </xdr:nvCxnSpPr>
      <xdr:spPr>
        <a:xfrm>
          <a:off x="16230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16890</xdr:rowOff>
    </xdr:from>
    <xdr:ext cx="405111" cy="259045"/>
    <xdr:sp macro="" textlink="">
      <xdr:nvSpPr>
        <xdr:cNvPr id="536" name="【学校施設】&#10;有形固定資産減価償却率最大値テキスト"/>
        <xdr:cNvSpPr txBox="1"/>
      </xdr:nvSpPr>
      <xdr:spPr>
        <a:xfrm>
          <a:off x="16357600" y="961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70213</xdr:rowOff>
    </xdr:from>
    <xdr:to>
      <xdr:col>86</xdr:col>
      <xdr:colOff>25400</xdr:colOff>
      <xdr:row>57</xdr:row>
      <xdr:rowOff>70213</xdr:rowOff>
    </xdr:to>
    <xdr:cxnSp macro="">
      <xdr:nvCxnSpPr>
        <xdr:cNvPr id="537" name="直線コネクタ 536"/>
        <xdr:cNvCxnSpPr/>
      </xdr:nvCxnSpPr>
      <xdr:spPr>
        <a:xfrm>
          <a:off x="16230600" y="984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157860</xdr:rowOff>
    </xdr:from>
    <xdr:ext cx="405111" cy="259045"/>
    <xdr:sp macro="" textlink="">
      <xdr:nvSpPr>
        <xdr:cNvPr id="538" name="【学校施設】&#10;有形固定資産減価償却率平均値テキスト"/>
        <xdr:cNvSpPr txBox="1"/>
      </xdr:nvSpPr>
      <xdr:spPr>
        <a:xfrm>
          <a:off x="16357600" y="10273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7983</xdr:rowOff>
    </xdr:from>
    <xdr:to>
      <xdr:col>85</xdr:col>
      <xdr:colOff>177800</xdr:colOff>
      <xdr:row>60</xdr:row>
      <xdr:rowOff>109583</xdr:rowOff>
    </xdr:to>
    <xdr:sp macro="" textlink="">
      <xdr:nvSpPr>
        <xdr:cNvPr id="539" name="フローチャート: 判断 538"/>
        <xdr:cNvSpPr/>
      </xdr:nvSpPr>
      <xdr:spPr>
        <a:xfrm>
          <a:off x="16268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47172</xdr:rowOff>
    </xdr:from>
    <xdr:to>
      <xdr:col>81</xdr:col>
      <xdr:colOff>101600</xdr:colOff>
      <xdr:row>60</xdr:row>
      <xdr:rowOff>148772</xdr:rowOff>
    </xdr:to>
    <xdr:sp macro="" textlink="">
      <xdr:nvSpPr>
        <xdr:cNvPr id="540" name="フローチャート: 判断 539"/>
        <xdr:cNvSpPr/>
      </xdr:nvSpPr>
      <xdr:spPr>
        <a:xfrm>
          <a:off x="15430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541" name="フローチャート: 判断 540"/>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542" name="フローチャート: 判断 541"/>
        <xdr:cNvSpPr/>
      </xdr:nvSpPr>
      <xdr:spPr>
        <a:xfrm>
          <a:off x="13652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169635</xdr:rowOff>
    </xdr:from>
    <xdr:to>
      <xdr:col>67</xdr:col>
      <xdr:colOff>101600</xdr:colOff>
      <xdr:row>60</xdr:row>
      <xdr:rowOff>99785</xdr:rowOff>
    </xdr:to>
    <xdr:sp macro="" textlink="">
      <xdr:nvSpPr>
        <xdr:cNvPr id="543" name="フローチャート: 判断 542"/>
        <xdr:cNvSpPr/>
      </xdr:nvSpPr>
      <xdr:spPr>
        <a:xfrm>
          <a:off x="12763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42273</xdr:rowOff>
    </xdr:from>
    <xdr:to>
      <xdr:col>85</xdr:col>
      <xdr:colOff>177800</xdr:colOff>
      <xdr:row>57</xdr:row>
      <xdr:rowOff>143873</xdr:rowOff>
    </xdr:to>
    <xdr:sp macro="" textlink="">
      <xdr:nvSpPr>
        <xdr:cNvPr id="549" name="楕円 548"/>
        <xdr:cNvSpPr/>
      </xdr:nvSpPr>
      <xdr:spPr>
        <a:xfrm>
          <a:off x="162687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143890</xdr:rowOff>
    </xdr:from>
    <xdr:ext cx="405111" cy="259045"/>
    <xdr:sp macro="" textlink="">
      <xdr:nvSpPr>
        <xdr:cNvPr id="550" name="【学校施設】&#10;有形固定資産減価償却率該当値テキスト"/>
        <xdr:cNvSpPr txBox="1"/>
      </xdr:nvSpPr>
      <xdr:spPr>
        <a:xfrm>
          <a:off x="16357600" y="9745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141877</xdr:rowOff>
    </xdr:from>
    <xdr:to>
      <xdr:col>81</xdr:col>
      <xdr:colOff>101600</xdr:colOff>
      <xdr:row>57</xdr:row>
      <xdr:rowOff>72027</xdr:rowOff>
    </xdr:to>
    <xdr:sp macro="" textlink="">
      <xdr:nvSpPr>
        <xdr:cNvPr id="551" name="楕円 550"/>
        <xdr:cNvSpPr/>
      </xdr:nvSpPr>
      <xdr:spPr>
        <a:xfrm>
          <a:off x="154305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21227</xdr:rowOff>
    </xdr:from>
    <xdr:to>
      <xdr:col>85</xdr:col>
      <xdr:colOff>127000</xdr:colOff>
      <xdr:row>57</xdr:row>
      <xdr:rowOff>93073</xdr:rowOff>
    </xdr:to>
    <xdr:cxnSp macro="">
      <xdr:nvCxnSpPr>
        <xdr:cNvPr id="552" name="直線コネクタ 551"/>
        <xdr:cNvCxnSpPr/>
      </xdr:nvCxnSpPr>
      <xdr:spPr>
        <a:xfrm>
          <a:off x="15481300" y="979387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66766</xdr:rowOff>
    </xdr:from>
    <xdr:to>
      <xdr:col>76</xdr:col>
      <xdr:colOff>165100</xdr:colOff>
      <xdr:row>56</xdr:row>
      <xdr:rowOff>168366</xdr:rowOff>
    </xdr:to>
    <xdr:sp macro="" textlink="">
      <xdr:nvSpPr>
        <xdr:cNvPr id="553" name="楕円 552"/>
        <xdr:cNvSpPr/>
      </xdr:nvSpPr>
      <xdr:spPr>
        <a:xfrm>
          <a:off x="14541500" y="96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117566</xdr:rowOff>
    </xdr:from>
    <xdr:to>
      <xdr:col>81</xdr:col>
      <xdr:colOff>50800</xdr:colOff>
      <xdr:row>57</xdr:row>
      <xdr:rowOff>21227</xdr:rowOff>
    </xdr:to>
    <xdr:cxnSp macro="">
      <xdr:nvCxnSpPr>
        <xdr:cNvPr id="554" name="直線コネクタ 553"/>
        <xdr:cNvCxnSpPr/>
      </xdr:nvCxnSpPr>
      <xdr:spPr>
        <a:xfrm>
          <a:off x="14592300" y="971876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163104</xdr:rowOff>
    </xdr:from>
    <xdr:to>
      <xdr:col>72</xdr:col>
      <xdr:colOff>38100</xdr:colOff>
      <xdr:row>56</xdr:row>
      <xdr:rowOff>93254</xdr:rowOff>
    </xdr:to>
    <xdr:sp macro="" textlink="">
      <xdr:nvSpPr>
        <xdr:cNvPr id="555" name="楕円 554"/>
        <xdr:cNvSpPr/>
      </xdr:nvSpPr>
      <xdr:spPr>
        <a:xfrm>
          <a:off x="136525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42454</xdr:rowOff>
    </xdr:from>
    <xdr:to>
      <xdr:col>76</xdr:col>
      <xdr:colOff>114300</xdr:colOff>
      <xdr:row>56</xdr:row>
      <xdr:rowOff>117566</xdr:rowOff>
    </xdr:to>
    <xdr:cxnSp macro="">
      <xdr:nvCxnSpPr>
        <xdr:cNvPr id="556" name="直線コネクタ 555"/>
        <xdr:cNvCxnSpPr/>
      </xdr:nvCxnSpPr>
      <xdr:spPr>
        <a:xfrm>
          <a:off x="13703300" y="964365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91259</xdr:rowOff>
    </xdr:from>
    <xdr:to>
      <xdr:col>67</xdr:col>
      <xdr:colOff>101600</xdr:colOff>
      <xdr:row>56</xdr:row>
      <xdr:rowOff>21409</xdr:rowOff>
    </xdr:to>
    <xdr:sp macro="" textlink="">
      <xdr:nvSpPr>
        <xdr:cNvPr id="557" name="楕円 556"/>
        <xdr:cNvSpPr/>
      </xdr:nvSpPr>
      <xdr:spPr>
        <a:xfrm>
          <a:off x="12763500" y="9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142059</xdr:rowOff>
    </xdr:from>
    <xdr:to>
      <xdr:col>71</xdr:col>
      <xdr:colOff>177800</xdr:colOff>
      <xdr:row>56</xdr:row>
      <xdr:rowOff>42454</xdr:rowOff>
    </xdr:to>
    <xdr:cxnSp macro="">
      <xdr:nvCxnSpPr>
        <xdr:cNvPr id="558" name="直線コネクタ 557"/>
        <xdr:cNvCxnSpPr/>
      </xdr:nvCxnSpPr>
      <xdr:spPr>
        <a:xfrm>
          <a:off x="12814300" y="957180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139899</xdr:rowOff>
    </xdr:from>
    <xdr:ext cx="405111" cy="259045"/>
    <xdr:sp macro="" textlink="">
      <xdr:nvSpPr>
        <xdr:cNvPr id="559" name="n_1aveValue【学校施設】&#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146430</xdr:rowOff>
    </xdr:from>
    <xdr:ext cx="405111" cy="259045"/>
    <xdr:sp macro="" textlink="">
      <xdr:nvSpPr>
        <xdr:cNvPr id="560" name="n_2aveValue【学校施設】&#10;有形固定資産減価償却率"/>
        <xdr:cNvSpPr txBox="1"/>
      </xdr:nvSpPr>
      <xdr:spPr>
        <a:xfrm>
          <a:off x="14389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113773</xdr:rowOff>
    </xdr:from>
    <xdr:ext cx="405111" cy="259045"/>
    <xdr:sp macro="" textlink="">
      <xdr:nvSpPr>
        <xdr:cNvPr id="561" name="n_3aveValue【学校施設】&#10;有形固定資産減価償却率"/>
        <xdr:cNvSpPr txBox="1"/>
      </xdr:nvSpPr>
      <xdr:spPr>
        <a:xfrm>
          <a:off x="13500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90912</xdr:rowOff>
    </xdr:from>
    <xdr:ext cx="405111" cy="259045"/>
    <xdr:sp macro="" textlink="">
      <xdr:nvSpPr>
        <xdr:cNvPr id="562" name="n_4aveValue【学校施設】&#10;有形固定資産減価償却率"/>
        <xdr:cNvSpPr txBox="1"/>
      </xdr:nvSpPr>
      <xdr:spPr>
        <a:xfrm>
          <a:off x="126117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88554</xdr:rowOff>
    </xdr:from>
    <xdr:ext cx="405111" cy="259045"/>
    <xdr:sp macro="" textlink="">
      <xdr:nvSpPr>
        <xdr:cNvPr id="563" name="n_1mainValue【学校施設】&#10;有形固定資産減価償却率"/>
        <xdr:cNvSpPr txBox="1"/>
      </xdr:nvSpPr>
      <xdr:spPr>
        <a:xfrm>
          <a:off x="15266044" y="951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13443</xdr:rowOff>
    </xdr:from>
    <xdr:ext cx="405111" cy="259045"/>
    <xdr:sp macro="" textlink="">
      <xdr:nvSpPr>
        <xdr:cNvPr id="564" name="n_2mainValue【学校施設】&#10;有形固定資産減価償却率"/>
        <xdr:cNvSpPr txBox="1"/>
      </xdr:nvSpPr>
      <xdr:spPr>
        <a:xfrm>
          <a:off x="14389744" y="944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109781</xdr:rowOff>
    </xdr:from>
    <xdr:ext cx="405111" cy="259045"/>
    <xdr:sp macro="" textlink="">
      <xdr:nvSpPr>
        <xdr:cNvPr id="565" name="n_3mainValue【学校施設】&#10;有形固定資産減価償却率"/>
        <xdr:cNvSpPr txBox="1"/>
      </xdr:nvSpPr>
      <xdr:spPr>
        <a:xfrm>
          <a:off x="13500744" y="936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37936</xdr:rowOff>
    </xdr:from>
    <xdr:ext cx="405111" cy="259045"/>
    <xdr:sp macro="" textlink="">
      <xdr:nvSpPr>
        <xdr:cNvPr id="566" name="n_4mainValue【学校施設】&#10;有形固定資産減価償却率"/>
        <xdr:cNvSpPr txBox="1"/>
      </xdr:nvSpPr>
      <xdr:spPr>
        <a:xfrm>
          <a:off x="12611744" y="9296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3" name="直線コネクタ 592"/>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4" name="【学校施設】&#10;一人当たり面積最小値テキスト"/>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5" name="直線コネクタ 594"/>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6" name="【学校施設】&#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7" name="直線コネクタ 596"/>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30860</xdr:rowOff>
    </xdr:from>
    <xdr:ext cx="469744" cy="259045"/>
    <xdr:sp macro="" textlink="">
      <xdr:nvSpPr>
        <xdr:cNvPr id="598" name="【学校施設】&#10;一人当たり面積平均値テキスト"/>
        <xdr:cNvSpPr txBox="1"/>
      </xdr:nvSpPr>
      <xdr:spPr>
        <a:xfrm>
          <a:off x="22199600" y="101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9" name="フローチャート: 判断 598"/>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600" name="フローチャート: 判断 599"/>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601" name="フローチャート: 判断 600"/>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2" name="フローチャート: 判断 601"/>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3" name="フローチャート: 判断 602"/>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122283</xdr:rowOff>
    </xdr:from>
    <xdr:to>
      <xdr:col>116</xdr:col>
      <xdr:colOff>114300</xdr:colOff>
      <xdr:row>61</xdr:row>
      <xdr:rowOff>52433</xdr:rowOff>
    </xdr:to>
    <xdr:sp macro="" textlink="">
      <xdr:nvSpPr>
        <xdr:cNvPr id="609" name="楕円 608"/>
        <xdr:cNvSpPr/>
      </xdr:nvSpPr>
      <xdr:spPr>
        <a:xfrm>
          <a:off x="22110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100710</xdr:rowOff>
    </xdr:from>
    <xdr:ext cx="469744" cy="259045"/>
    <xdr:sp macro="" textlink="">
      <xdr:nvSpPr>
        <xdr:cNvPr id="610" name="【学校施設】&#10;一人当たり面積該当値テキスト"/>
        <xdr:cNvSpPr txBox="1"/>
      </xdr:nvSpPr>
      <xdr:spPr>
        <a:xfrm>
          <a:off x="22199600" y="1038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133169</xdr:rowOff>
    </xdr:from>
    <xdr:to>
      <xdr:col>112</xdr:col>
      <xdr:colOff>38100</xdr:colOff>
      <xdr:row>61</xdr:row>
      <xdr:rowOff>63319</xdr:rowOff>
    </xdr:to>
    <xdr:sp macro="" textlink="">
      <xdr:nvSpPr>
        <xdr:cNvPr id="611" name="楕円 610"/>
        <xdr:cNvSpPr/>
      </xdr:nvSpPr>
      <xdr:spPr>
        <a:xfrm>
          <a:off x="212725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1633</xdr:rowOff>
    </xdr:from>
    <xdr:to>
      <xdr:col>116</xdr:col>
      <xdr:colOff>63500</xdr:colOff>
      <xdr:row>61</xdr:row>
      <xdr:rowOff>12519</xdr:rowOff>
    </xdr:to>
    <xdr:cxnSp macro="">
      <xdr:nvCxnSpPr>
        <xdr:cNvPr id="612" name="直線コネクタ 611"/>
        <xdr:cNvCxnSpPr/>
      </xdr:nvCxnSpPr>
      <xdr:spPr>
        <a:xfrm flipV="1">
          <a:off x="21323300" y="1046008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142966</xdr:rowOff>
    </xdr:from>
    <xdr:to>
      <xdr:col>107</xdr:col>
      <xdr:colOff>101600</xdr:colOff>
      <xdr:row>61</xdr:row>
      <xdr:rowOff>73116</xdr:rowOff>
    </xdr:to>
    <xdr:sp macro="" textlink="">
      <xdr:nvSpPr>
        <xdr:cNvPr id="613" name="楕円 612"/>
        <xdr:cNvSpPr/>
      </xdr:nvSpPr>
      <xdr:spPr>
        <a:xfrm>
          <a:off x="20383500" y="104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12519</xdr:rowOff>
    </xdr:from>
    <xdr:to>
      <xdr:col>111</xdr:col>
      <xdr:colOff>177800</xdr:colOff>
      <xdr:row>61</xdr:row>
      <xdr:rowOff>22316</xdr:rowOff>
    </xdr:to>
    <xdr:cxnSp macro="">
      <xdr:nvCxnSpPr>
        <xdr:cNvPr id="614" name="直線コネクタ 613"/>
        <xdr:cNvCxnSpPr/>
      </xdr:nvCxnSpPr>
      <xdr:spPr>
        <a:xfrm flipV="1">
          <a:off x="20434300" y="104709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151674</xdr:rowOff>
    </xdr:from>
    <xdr:to>
      <xdr:col>102</xdr:col>
      <xdr:colOff>165100</xdr:colOff>
      <xdr:row>61</xdr:row>
      <xdr:rowOff>81824</xdr:rowOff>
    </xdr:to>
    <xdr:sp macro="" textlink="">
      <xdr:nvSpPr>
        <xdr:cNvPr id="615" name="楕円 614"/>
        <xdr:cNvSpPr/>
      </xdr:nvSpPr>
      <xdr:spPr>
        <a:xfrm>
          <a:off x="19494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22316</xdr:rowOff>
    </xdr:from>
    <xdr:to>
      <xdr:col>107</xdr:col>
      <xdr:colOff>50800</xdr:colOff>
      <xdr:row>61</xdr:row>
      <xdr:rowOff>31024</xdr:rowOff>
    </xdr:to>
    <xdr:cxnSp macro="">
      <xdr:nvCxnSpPr>
        <xdr:cNvPr id="616" name="直線コネクタ 615"/>
        <xdr:cNvCxnSpPr/>
      </xdr:nvCxnSpPr>
      <xdr:spPr>
        <a:xfrm flipV="1">
          <a:off x="19545300" y="1048076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159294</xdr:rowOff>
    </xdr:from>
    <xdr:to>
      <xdr:col>98</xdr:col>
      <xdr:colOff>38100</xdr:colOff>
      <xdr:row>61</xdr:row>
      <xdr:rowOff>89444</xdr:rowOff>
    </xdr:to>
    <xdr:sp macro="" textlink="">
      <xdr:nvSpPr>
        <xdr:cNvPr id="617" name="楕円 616"/>
        <xdr:cNvSpPr/>
      </xdr:nvSpPr>
      <xdr:spPr>
        <a:xfrm>
          <a:off x="18605500" y="1044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31024</xdr:rowOff>
    </xdr:from>
    <xdr:to>
      <xdr:col>102</xdr:col>
      <xdr:colOff>114300</xdr:colOff>
      <xdr:row>61</xdr:row>
      <xdr:rowOff>38644</xdr:rowOff>
    </xdr:to>
    <xdr:cxnSp macro="">
      <xdr:nvCxnSpPr>
        <xdr:cNvPr id="618" name="直線コネクタ 617"/>
        <xdr:cNvCxnSpPr/>
      </xdr:nvCxnSpPr>
      <xdr:spPr>
        <a:xfrm flipV="1">
          <a:off x="18656300" y="1048947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152236</xdr:rowOff>
    </xdr:from>
    <xdr:ext cx="469744" cy="259045"/>
    <xdr:sp macro="" textlink="">
      <xdr:nvSpPr>
        <xdr:cNvPr id="619" name="n_1aveValue【学校施設】&#10;一人当たり面積"/>
        <xdr:cNvSpPr txBox="1"/>
      </xdr:nvSpPr>
      <xdr:spPr>
        <a:xfrm>
          <a:off x="210757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620" name="n_2aveValue【学校施設】&#10;一人当たり面積"/>
        <xdr:cNvSpPr txBox="1"/>
      </xdr:nvSpPr>
      <xdr:spPr>
        <a:xfrm>
          <a:off x="20199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140261</xdr:rowOff>
    </xdr:from>
    <xdr:ext cx="469744" cy="259045"/>
    <xdr:sp macro="" textlink="">
      <xdr:nvSpPr>
        <xdr:cNvPr id="621" name="n_3aveValue【学校施設】&#10;一人当たり面積"/>
        <xdr:cNvSpPr txBox="1"/>
      </xdr:nvSpPr>
      <xdr:spPr>
        <a:xfrm>
          <a:off x="19310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22" name="n_4aveValue【学校施設】&#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54446</xdr:rowOff>
    </xdr:from>
    <xdr:ext cx="469744" cy="259045"/>
    <xdr:sp macro="" textlink="">
      <xdr:nvSpPr>
        <xdr:cNvPr id="623" name="n_1mainValue【学校施設】&#10;一人当たり面積"/>
        <xdr:cNvSpPr txBox="1"/>
      </xdr:nvSpPr>
      <xdr:spPr>
        <a:xfrm>
          <a:off x="21075727" y="1051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64243</xdr:rowOff>
    </xdr:from>
    <xdr:ext cx="469744" cy="259045"/>
    <xdr:sp macro="" textlink="">
      <xdr:nvSpPr>
        <xdr:cNvPr id="624" name="n_2mainValue【学校施設】&#10;一人当たり面積"/>
        <xdr:cNvSpPr txBox="1"/>
      </xdr:nvSpPr>
      <xdr:spPr>
        <a:xfrm>
          <a:off x="20199427" y="1052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72951</xdr:rowOff>
    </xdr:from>
    <xdr:ext cx="469744" cy="259045"/>
    <xdr:sp macro="" textlink="">
      <xdr:nvSpPr>
        <xdr:cNvPr id="625" name="n_3mainValue【学校施設】&#10;一人当たり面積"/>
        <xdr:cNvSpPr txBox="1"/>
      </xdr:nvSpPr>
      <xdr:spPr>
        <a:xfrm>
          <a:off x="19310427" y="105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80571</xdr:rowOff>
    </xdr:from>
    <xdr:ext cx="469744" cy="259045"/>
    <xdr:sp macro="" textlink="">
      <xdr:nvSpPr>
        <xdr:cNvPr id="626" name="n_4mainValue【学校施設】&#10;一人当たり面積"/>
        <xdr:cNvSpPr txBox="1"/>
      </xdr:nvSpPr>
      <xdr:spPr>
        <a:xfrm>
          <a:off x="18421427" y="105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51" name="直線コネクタ 650"/>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2"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3" name="直線コネクタ 65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4" name="【児童館】&#10;有形固定資産減価償却率最大値テキスト"/>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5" name="直線コネクタ 654"/>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56" name="【児童館】&#10;有形固定資産減価償却率平均値テキスト"/>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7" name="フローチャート: 判断 656"/>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8" name="フローチャート: 判断 657"/>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9" name="フローチャート: 判断 658"/>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60" name="フローチャート: 判断 659"/>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61" name="フローチャート: 判断 660"/>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111125</xdr:rowOff>
    </xdr:from>
    <xdr:to>
      <xdr:col>85</xdr:col>
      <xdr:colOff>177800</xdr:colOff>
      <xdr:row>86</xdr:row>
      <xdr:rowOff>41275</xdr:rowOff>
    </xdr:to>
    <xdr:sp macro="" textlink="">
      <xdr:nvSpPr>
        <xdr:cNvPr id="667" name="楕円 666"/>
        <xdr:cNvSpPr/>
      </xdr:nvSpPr>
      <xdr:spPr>
        <a:xfrm>
          <a:off x="162687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26052</xdr:rowOff>
    </xdr:from>
    <xdr:ext cx="405111" cy="259045"/>
    <xdr:sp macro="" textlink="">
      <xdr:nvSpPr>
        <xdr:cNvPr id="668" name="【児童館】&#10;有形固定資産減価償却率該当値テキスト"/>
        <xdr:cNvSpPr txBox="1"/>
      </xdr:nvSpPr>
      <xdr:spPr>
        <a:xfrm>
          <a:off x="16357600" y="1459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76836</xdr:rowOff>
    </xdr:from>
    <xdr:to>
      <xdr:col>81</xdr:col>
      <xdr:colOff>101600</xdr:colOff>
      <xdr:row>86</xdr:row>
      <xdr:rowOff>6986</xdr:rowOff>
    </xdr:to>
    <xdr:sp macro="" textlink="">
      <xdr:nvSpPr>
        <xdr:cNvPr id="669" name="楕円 668"/>
        <xdr:cNvSpPr/>
      </xdr:nvSpPr>
      <xdr:spPr>
        <a:xfrm>
          <a:off x="15430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127636</xdr:rowOff>
    </xdr:from>
    <xdr:to>
      <xdr:col>85</xdr:col>
      <xdr:colOff>127000</xdr:colOff>
      <xdr:row>85</xdr:row>
      <xdr:rowOff>161925</xdr:rowOff>
    </xdr:to>
    <xdr:cxnSp macro="">
      <xdr:nvCxnSpPr>
        <xdr:cNvPr id="670" name="直線コネクタ 669"/>
        <xdr:cNvCxnSpPr/>
      </xdr:nvCxnSpPr>
      <xdr:spPr>
        <a:xfrm>
          <a:off x="15481300" y="147008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38736</xdr:rowOff>
    </xdr:from>
    <xdr:to>
      <xdr:col>76</xdr:col>
      <xdr:colOff>165100</xdr:colOff>
      <xdr:row>85</xdr:row>
      <xdr:rowOff>140336</xdr:rowOff>
    </xdr:to>
    <xdr:sp macro="" textlink="">
      <xdr:nvSpPr>
        <xdr:cNvPr id="671" name="楕円 670"/>
        <xdr:cNvSpPr/>
      </xdr:nvSpPr>
      <xdr:spPr>
        <a:xfrm>
          <a:off x="14541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89536</xdr:rowOff>
    </xdr:from>
    <xdr:to>
      <xdr:col>81</xdr:col>
      <xdr:colOff>50800</xdr:colOff>
      <xdr:row>85</xdr:row>
      <xdr:rowOff>127636</xdr:rowOff>
    </xdr:to>
    <xdr:cxnSp macro="">
      <xdr:nvCxnSpPr>
        <xdr:cNvPr id="672" name="直線コネクタ 671"/>
        <xdr:cNvCxnSpPr/>
      </xdr:nvCxnSpPr>
      <xdr:spPr>
        <a:xfrm>
          <a:off x="14592300" y="14662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636</xdr:rowOff>
    </xdr:from>
    <xdr:to>
      <xdr:col>72</xdr:col>
      <xdr:colOff>38100</xdr:colOff>
      <xdr:row>85</xdr:row>
      <xdr:rowOff>102236</xdr:rowOff>
    </xdr:to>
    <xdr:sp macro="" textlink="">
      <xdr:nvSpPr>
        <xdr:cNvPr id="673" name="楕円 672"/>
        <xdr:cNvSpPr/>
      </xdr:nvSpPr>
      <xdr:spPr>
        <a:xfrm>
          <a:off x="13652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51436</xdr:rowOff>
    </xdr:from>
    <xdr:to>
      <xdr:col>76</xdr:col>
      <xdr:colOff>114300</xdr:colOff>
      <xdr:row>85</xdr:row>
      <xdr:rowOff>89536</xdr:rowOff>
    </xdr:to>
    <xdr:cxnSp macro="">
      <xdr:nvCxnSpPr>
        <xdr:cNvPr id="674" name="直線コネクタ 673"/>
        <xdr:cNvCxnSpPr/>
      </xdr:nvCxnSpPr>
      <xdr:spPr>
        <a:xfrm>
          <a:off x="13703300" y="146246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132080</xdr:rowOff>
    </xdr:from>
    <xdr:to>
      <xdr:col>67</xdr:col>
      <xdr:colOff>101600</xdr:colOff>
      <xdr:row>85</xdr:row>
      <xdr:rowOff>62230</xdr:rowOff>
    </xdr:to>
    <xdr:sp macro="" textlink="">
      <xdr:nvSpPr>
        <xdr:cNvPr id="675" name="楕円 674"/>
        <xdr:cNvSpPr/>
      </xdr:nvSpPr>
      <xdr:spPr>
        <a:xfrm>
          <a:off x="12763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11430</xdr:rowOff>
    </xdr:from>
    <xdr:to>
      <xdr:col>71</xdr:col>
      <xdr:colOff>177800</xdr:colOff>
      <xdr:row>85</xdr:row>
      <xdr:rowOff>51436</xdr:rowOff>
    </xdr:to>
    <xdr:cxnSp macro="">
      <xdr:nvCxnSpPr>
        <xdr:cNvPr id="676" name="直線コネクタ 675"/>
        <xdr:cNvCxnSpPr/>
      </xdr:nvCxnSpPr>
      <xdr:spPr>
        <a:xfrm>
          <a:off x="12814300" y="145846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77" name="n_1aveValue【児童館】&#10;有形固定資産減価償却率"/>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8" name="n_2aveValue【児童館】&#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9" name="n_3aveValue【児童館】&#10;有形固定資産減価償却率"/>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80" name="n_4aveValue【児童館】&#10;有形固定資産減価償却率"/>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169563</xdr:rowOff>
    </xdr:from>
    <xdr:ext cx="405111" cy="259045"/>
    <xdr:sp macro="" textlink="">
      <xdr:nvSpPr>
        <xdr:cNvPr id="681" name="n_1mainValue【児童館】&#10;有形固定資産減価償却率"/>
        <xdr:cNvSpPr txBox="1"/>
      </xdr:nvSpPr>
      <xdr:spPr>
        <a:xfrm>
          <a:off x="15266044"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131463</xdr:rowOff>
    </xdr:from>
    <xdr:ext cx="405111" cy="259045"/>
    <xdr:sp macro="" textlink="">
      <xdr:nvSpPr>
        <xdr:cNvPr id="682" name="n_2mainValue【児童館】&#10;有形固定資産減価償却率"/>
        <xdr:cNvSpPr txBox="1"/>
      </xdr:nvSpPr>
      <xdr:spPr>
        <a:xfrm>
          <a:off x="143897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93363</xdr:rowOff>
    </xdr:from>
    <xdr:ext cx="405111" cy="259045"/>
    <xdr:sp macro="" textlink="">
      <xdr:nvSpPr>
        <xdr:cNvPr id="683" name="n_3mainValue【児童館】&#10;有形固定資産減価償却率"/>
        <xdr:cNvSpPr txBox="1"/>
      </xdr:nvSpPr>
      <xdr:spPr>
        <a:xfrm>
          <a:off x="13500744"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53357</xdr:rowOff>
    </xdr:from>
    <xdr:ext cx="405111" cy="259045"/>
    <xdr:sp macro="" textlink="">
      <xdr:nvSpPr>
        <xdr:cNvPr id="684" name="n_4mainValue【児童館】&#10;有形固定資産減価償却率"/>
        <xdr:cNvSpPr txBox="1"/>
      </xdr:nvSpPr>
      <xdr:spPr>
        <a:xfrm>
          <a:off x="12611744"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5" name="直線コネクタ 69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6" name="テキスト ボックス 69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7" name="直線コネクタ 69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8" name="テキスト ボックス 69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9" name="直線コネクタ 69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0" name="テキスト ボックス 69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1" name="直線コネクタ 70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2" name="テキスト ボックス 70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3" name="直線コネクタ 70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4" name="テキスト ボックス 70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5" name="直線コネクタ 70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6" name="テキスト ボックス 70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10" name="直線コネクタ 709"/>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11"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12" name="直線コネクタ 711"/>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13"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4" name="直線コネクタ 713"/>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715"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16" name="フローチャート: 判断 715"/>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7" name="フローチャート: 判断 716"/>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8" name="フローチャート: 判断 717"/>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9" name="フローチャート: 判断 718"/>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20" name="フローチャート: 判断 719"/>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726" name="楕円 725"/>
        <xdr:cNvSpPr/>
      </xdr:nvSpPr>
      <xdr:spPr>
        <a:xfrm>
          <a:off x="22110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148970</xdr:rowOff>
    </xdr:from>
    <xdr:ext cx="469744" cy="259045"/>
    <xdr:sp macro="" textlink="">
      <xdr:nvSpPr>
        <xdr:cNvPr id="727" name="【児童館】&#10;一人当たり面積該当値テキスト"/>
        <xdr:cNvSpPr txBox="1"/>
      </xdr:nvSpPr>
      <xdr:spPr>
        <a:xfrm>
          <a:off x="22199600"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126093</xdr:rowOff>
    </xdr:from>
    <xdr:to>
      <xdr:col>112</xdr:col>
      <xdr:colOff>38100</xdr:colOff>
      <xdr:row>82</xdr:row>
      <xdr:rowOff>56243</xdr:rowOff>
    </xdr:to>
    <xdr:sp macro="" textlink="">
      <xdr:nvSpPr>
        <xdr:cNvPr id="728" name="楕円 727"/>
        <xdr:cNvSpPr/>
      </xdr:nvSpPr>
      <xdr:spPr>
        <a:xfrm>
          <a:off x="21272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5443</xdr:rowOff>
    </xdr:from>
    <xdr:to>
      <xdr:col>116</xdr:col>
      <xdr:colOff>63500</xdr:colOff>
      <xdr:row>82</xdr:row>
      <xdr:rowOff>5443</xdr:rowOff>
    </xdr:to>
    <xdr:cxnSp macro="">
      <xdr:nvCxnSpPr>
        <xdr:cNvPr id="729" name="直線コネクタ 728"/>
        <xdr:cNvCxnSpPr/>
      </xdr:nvCxnSpPr>
      <xdr:spPr>
        <a:xfrm>
          <a:off x="21323300" y="1406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730" name="楕円 729"/>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5443</xdr:rowOff>
    </xdr:from>
    <xdr:to>
      <xdr:col>111</xdr:col>
      <xdr:colOff>177800</xdr:colOff>
      <xdr:row>82</xdr:row>
      <xdr:rowOff>38100</xdr:rowOff>
    </xdr:to>
    <xdr:cxnSp macro="">
      <xdr:nvCxnSpPr>
        <xdr:cNvPr id="731" name="直線コネクタ 730"/>
        <xdr:cNvCxnSpPr/>
      </xdr:nvCxnSpPr>
      <xdr:spPr>
        <a:xfrm flipV="1">
          <a:off x="20434300" y="1406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732" name="楕円 731"/>
        <xdr:cNvSpPr/>
      </xdr:nvSpPr>
      <xdr:spPr>
        <a:xfrm>
          <a:off x="19494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38100</xdr:rowOff>
    </xdr:to>
    <xdr:cxnSp macro="">
      <xdr:nvCxnSpPr>
        <xdr:cNvPr id="733" name="直線コネクタ 732"/>
        <xdr:cNvCxnSpPr/>
      </xdr:nvCxnSpPr>
      <xdr:spPr>
        <a:xfrm>
          <a:off x="19545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158750</xdr:rowOff>
    </xdr:from>
    <xdr:to>
      <xdr:col>98</xdr:col>
      <xdr:colOff>38100</xdr:colOff>
      <xdr:row>82</xdr:row>
      <xdr:rowOff>88900</xdr:rowOff>
    </xdr:to>
    <xdr:sp macro="" textlink="">
      <xdr:nvSpPr>
        <xdr:cNvPr id="734" name="楕円 733"/>
        <xdr:cNvSpPr/>
      </xdr:nvSpPr>
      <xdr:spPr>
        <a:xfrm>
          <a:off x="18605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38100</xdr:rowOff>
    </xdr:from>
    <xdr:to>
      <xdr:col>102</xdr:col>
      <xdr:colOff>114300</xdr:colOff>
      <xdr:row>82</xdr:row>
      <xdr:rowOff>38100</xdr:rowOff>
    </xdr:to>
    <xdr:cxnSp macro="">
      <xdr:nvCxnSpPr>
        <xdr:cNvPr id="735" name="直線コネクタ 734"/>
        <xdr:cNvCxnSpPr/>
      </xdr:nvCxnSpPr>
      <xdr:spPr>
        <a:xfrm>
          <a:off x="18656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736"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737" name="n_2aveValue【児童館】&#10;一人当たり面積"/>
        <xdr:cNvSpPr txBox="1"/>
      </xdr:nvSpPr>
      <xdr:spPr>
        <a:xfrm>
          <a:off x="20199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738" name="n_3aveValue【児童館】&#10;一人当たり面積"/>
        <xdr:cNvSpPr txBox="1"/>
      </xdr:nvSpPr>
      <xdr:spPr>
        <a:xfrm>
          <a:off x="19310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96356</xdr:rowOff>
    </xdr:from>
    <xdr:ext cx="469744" cy="259045"/>
    <xdr:sp macro="" textlink="">
      <xdr:nvSpPr>
        <xdr:cNvPr id="739" name="n_4aveValue【児童館】&#10;一人当たり面積"/>
        <xdr:cNvSpPr txBox="1"/>
      </xdr:nvSpPr>
      <xdr:spPr>
        <a:xfrm>
          <a:off x="18421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72770</xdr:rowOff>
    </xdr:from>
    <xdr:ext cx="469744" cy="259045"/>
    <xdr:sp macro="" textlink="">
      <xdr:nvSpPr>
        <xdr:cNvPr id="740" name="n_1mainValue【児童館】&#10;一人当たり面積"/>
        <xdr:cNvSpPr txBox="1"/>
      </xdr:nvSpPr>
      <xdr:spPr>
        <a:xfrm>
          <a:off x="210757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741" name="n_2main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742" name="n_3mainValue【児童館】&#10;一人当たり面積"/>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105427</xdr:rowOff>
    </xdr:from>
    <xdr:ext cx="469744" cy="259045"/>
    <xdr:sp macro="" textlink="">
      <xdr:nvSpPr>
        <xdr:cNvPr id="743" name="n_4mainValue【児童館】&#10;一人当たり面積"/>
        <xdr:cNvSpPr txBox="1"/>
      </xdr:nvSpPr>
      <xdr:spPr>
        <a:xfrm>
          <a:off x="18421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4" name="テキスト ボックス 7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6" name="テキスト ボックス 7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768" name="直線コネクタ 767"/>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769" name="【公民館】&#10;有形固定資産減価償却率最小値テキスト"/>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770" name="直線コネクタ 769"/>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771" name="【公民館】&#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772" name="直線コネクタ 771"/>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773" name="【公民館】&#10;有形固定資産減価償却率平均値テキスト"/>
        <xdr:cNvSpPr txBox="1"/>
      </xdr:nvSpPr>
      <xdr:spPr>
        <a:xfrm>
          <a:off x="16357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74" name="フローチャート: 判断 773"/>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75" name="フローチャート: 判断 774"/>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776" name="フローチャート: 判断 775"/>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777" name="フローチャート: 判断 776"/>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778" name="フローチャート: 判断 777"/>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12064</xdr:rowOff>
    </xdr:from>
    <xdr:to>
      <xdr:col>85</xdr:col>
      <xdr:colOff>177800</xdr:colOff>
      <xdr:row>106</xdr:row>
      <xdr:rowOff>113664</xdr:rowOff>
    </xdr:to>
    <xdr:sp macro="" textlink="">
      <xdr:nvSpPr>
        <xdr:cNvPr id="784" name="楕円 783"/>
        <xdr:cNvSpPr/>
      </xdr:nvSpPr>
      <xdr:spPr>
        <a:xfrm>
          <a:off x="162687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161941</xdr:rowOff>
    </xdr:from>
    <xdr:ext cx="405111" cy="259045"/>
    <xdr:sp macro="" textlink="">
      <xdr:nvSpPr>
        <xdr:cNvPr id="785" name="【公民館】&#10;有形固定資産減価償却率該当値テキスト"/>
        <xdr:cNvSpPr txBox="1"/>
      </xdr:nvSpPr>
      <xdr:spPr>
        <a:xfrm>
          <a:off x="16357600"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145414</xdr:rowOff>
    </xdr:from>
    <xdr:to>
      <xdr:col>81</xdr:col>
      <xdr:colOff>101600</xdr:colOff>
      <xdr:row>106</xdr:row>
      <xdr:rowOff>75564</xdr:rowOff>
    </xdr:to>
    <xdr:sp macro="" textlink="">
      <xdr:nvSpPr>
        <xdr:cNvPr id="786" name="楕円 785"/>
        <xdr:cNvSpPr/>
      </xdr:nvSpPr>
      <xdr:spPr>
        <a:xfrm>
          <a:off x="15430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24764</xdr:rowOff>
    </xdr:from>
    <xdr:to>
      <xdr:col>85</xdr:col>
      <xdr:colOff>127000</xdr:colOff>
      <xdr:row>106</xdr:row>
      <xdr:rowOff>62864</xdr:rowOff>
    </xdr:to>
    <xdr:cxnSp macro="">
      <xdr:nvCxnSpPr>
        <xdr:cNvPr id="787" name="直線コネクタ 786"/>
        <xdr:cNvCxnSpPr/>
      </xdr:nvCxnSpPr>
      <xdr:spPr>
        <a:xfrm>
          <a:off x="15481300" y="181984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109220</xdr:rowOff>
    </xdr:from>
    <xdr:to>
      <xdr:col>76</xdr:col>
      <xdr:colOff>165100</xdr:colOff>
      <xdr:row>106</xdr:row>
      <xdr:rowOff>39370</xdr:rowOff>
    </xdr:to>
    <xdr:sp macro="" textlink="">
      <xdr:nvSpPr>
        <xdr:cNvPr id="788" name="楕円 787"/>
        <xdr:cNvSpPr/>
      </xdr:nvSpPr>
      <xdr:spPr>
        <a:xfrm>
          <a:off x="14541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160020</xdr:rowOff>
    </xdr:from>
    <xdr:to>
      <xdr:col>81</xdr:col>
      <xdr:colOff>50800</xdr:colOff>
      <xdr:row>106</xdr:row>
      <xdr:rowOff>24764</xdr:rowOff>
    </xdr:to>
    <xdr:cxnSp macro="">
      <xdr:nvCxnSpPr>
        <xdr:cNvPr id="789" name="直線コネクタ 788"/>
        <xdr:cNvCxnSpPr/>
      </xdr:nvCxnSpPr>
      <xdr:spPr>
        <a:xfrm>
          <a:off x="14592300" y="181622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73025</xdr:rowOff>
    </xdr:from>
    <xdr:to>
      <xdr:col>72</xdr:col>
      <xdr:colOff>38100</xdr:colOff>
      <xdr:row>106</xdr:row>
      <xdr:rowOff>3175</xdr:rowOff>
    </xdr:to>
    <xdr:sp macro="" textlink="">
      <xdr:nvSpPr>
        <xdr:cNvPr id="790" name="楕円 789"/>
        <xdr:cNvSpPr/>
      </xdr:nvSpPr>
      <xdr:spPr>
        <a:xfrm>
          <a:off x="13652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123825</xdr:rowOff>
    </xdr:from>
    <xdr:to>
      <xdr:col>76</xdr:col>
      <xdr:colOff>114300</xdr:colOff>
      <xdr:row>105</xdr:row>
      <xdr:rowOff>160020</xdr:rowOff>
    </xdr:to>
    <xdr:cxnSp macro="">
      <xdr:nvCxnSpPr>
        <xdr:cNvPr id="791" name="直線コネクタ 790"/>
        <xdr:cNvCxnSpPr/>
      </xdr:nvCxnSpPr>
      <xdr:spPr>
        <a:xfrm>
          <a:off x="13703300" y="181260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36830</xdr:rowOff>
    </xdr:from>
    <xdr:to>
      <xdr:col>67</xdr:col>
      <xdr:colOff>101600</xdr:colOff>
      <xdr:row>105</xdr:row>
      <xdr:rowOff>138430</xdr:rowOff>
    </xdr:to>
    <xdr:sp macro="" textlink="">
      <xdr:nvSpPr>
        <xdr:cNvPr id="792" name="楕円 791"/>
        <xdr:cNvSpPr/>
      </xdr:nvSpPr>
      <xdr:spPr>
        <a:xfrm>
          <a:off x="1276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87630</xdr:rowOff>
    </xdr:from>
    <xdr:to>
      <xdr:col>71</xdr:col>
      <xdr:colOff>177800</xdr:colOff>
      <xdr:row>105</xdr:row>
      <xdr:rowOff>123825</xdr:rowOff>
    </xdr:to>
    <xdr:cxnSp macro="">
      <xdr:nvCxnSpPr>
        <xdr:cNvPr id="793" name="直線コネクタ 792"/>
        <xdr:cNvCxnSpPr/>
      </xdr:nvCxnSpPr>
      <xdr:spPr>
        <a:xfrm>
          <a:off x="12814300" y="180898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794" name="n_1ave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795"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71138</xdr:rowOff>
    </xdr:from>
    <xdr:ext cx="405111" cy="259045"/>
    <xdr:sp macro="" textlink="">
      <xdr:nvSpPr>
        <xdr:cNvPr id="796" name="n_3aveValue【公民館】&#10;有形固定資産減価償却率"/>
        <xdr:cNvSpPr txBox="1"/>
      </xdr:nvSpPr>
      <xdr:spPr>
        <a:xfrm>
          <a:off x="13500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797" name="n_4aveValue【公民館】&#10;有形固定資産減価償却率"/>
        <xdr:cNvSpPr txBox="1"/>
      </xdr:nvSpPr>
      <xdr:spPr>
        <a:xfrm>
          <a:off x="12611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66691</xdr:rowOff>
    </xdr:from>
    <xdr:ext cx="405111" cy="259045"/>
    <xdr:sp macro="" textlink="">
      <xdr:nvSpPr>
        <xdr:cNvPr id="798" name="n_1mainValue【公民館】&#10;有形固定資産減価償却率"/>
        <xdr:cNvSpPr txBox="1"/>
      </xdr:nvSpPr>
      <xdr:spPr>
        <a:xfrm>
          <a:off x="15266044" y="1824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30497</xdr:rowOff>
    </xdr:from>
    <xdr:ext cx="405111" cy="259045"/>
    <xdr:sp macro="" textlink="">
      <xdr:nvSpPr>
        <xdr:cNvPr id="799" name="n_2mainValue【公民館】&#10;有形固定資産減価償却率"/>
        <xdr:cNvSpPr txBox="1"/>
      </xdr:nvSpPr>
      <xdr:spPr>
        <a:xfrm>
          <a:off x="14389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165752</xdr:rowOff>
    </xdr:from>
    <xdr:ext cx="405111" cy="259045"/>
    <xdr:sp macro="" textlink="">
      <xdr:nvSpPr>
        <xdr:cNvPr id="800" name="n_3mainValue【公民館】&#10;有形固定資産減価償却率"/>
        <xdr:cNvSpPr txBox="1"/>
      </xdr:nvSpPr>
      <xdr:spPr>
        <a:xfrm>
          <a:off x="13500744"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129557</xdr:rowOff>
    </xdr:from>
    <xdr:ext cx="405111" cy="259045"/>
    <xdr:sp macro="" textlink="">
      <xdr:nvSpPr>
        <xdr:cNvPr id="801" name="n_4mainValue【公民館】&#10;有形固定資産減価償却率"/>
        <xdr:cNvSpPr txBox="1"/>
      </xdr:nvSpPr>
      <xdr:spPr>
        <a:xfrm>
          <a:off x="12611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825" name="直線コネクタ 824"/>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26"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27" name="直線コネクタ 82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828" name="【公民館】&#10;一人当たり面積最大値テキスト"/>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829" name="直線コネクタ 828"/>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52088</xdr:rowOff>
    </xdr:from>
    <xdr:ext cx="469744" cy="259045"/>
    <xdr:sp macro="" textlink="">
      <xdr:nvSpPr>
        <xdr:cNvPr id="830" name="【公民館】&#10;一人当たり面積平均値テキスト"/>
        <xdr:cNvSpPr txBox="1"/>
      </xdr:nvSpPr>
      <xdr:spPr>
        <a:xfrm>
          <a:off x="22199600" y="1788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831" name="フローチャート: 判断 830"/>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32" name="フローチャート: 判断 831"/>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33" name="フローチャート: 判断 832"/>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34" name="フローチャート: 判断 833"/>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35" name="フローチャート: 判断 834"/>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841" name="楕円 840"/>
        <xdr:cNvSpPr/>
      </xdr:nvSpPr>
      <xdr:spPr>
        <a:xfrm>
          <a:off x="22110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73677</xdr:rowOff>
    </xdr:from>
    <xdr:ext cx="469744" cy="259045"/>
    <xdr:sp macro="" textlink="">
      <xdr:nvSpPr>
        <xdr:cNvPr id="842" name="【公民館】&#10;一人当たり面積該当値テキスト"/>
        <xdr:cNvSpPr txBox="1"/>
      </xdr:nvSpPr>
      <xdr:spPr>
        <a:xfrm>
          <a:off x="22199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158750</xdr:rowOff>
    </xdr:from>
    <xdr:to>
      <xdr:col>112</xdr:col>
      <xdr:colOff>38100</xdr:colOff>
      <xdr:row>108</xdr:row>
      <xdr:rowOff>88900</xdr:rowOff>
    </xdr:to>
    <xdr:sp macro="" textlink="">
      <xdr:nvSpPr>
        <xdr:cNvPr id="843" name="楕円 842"/>
        <xdr:cNvSpPr/>
      </xdr:nvSpPr>
      <xdr:spPr>
        <a:xfrm>
          <a:off x="2127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38100</xdr:rowOff>
    </xdr:from>
    <xdr:to>
      <xdr:col>116</xdr:col>
      <xdr:colOff>63500</xdr:colOff>
      <xdr:row>108</xdr:row>
      <xdr:rowOff>38100</xdr:rowOff>
    </xdr:to>
    <xdr:cxnSp macro="">
      <xdr:nvCxnSpPr>
        <xdr:cNvPr id="844" name="直線コネクタ 843"/>
        <xdr:cNvCxnSpPr/>
      </xdr:nvCxnSpPr>
      <xdr:spPr>
        <a:xfrm>
          <a:off x="21323300" y="1855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845" name="楕円 844"/>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38100</xdr:rowOff>
    </xdr:from>
    <xdr:to>
      <xdr:col>111</xdr:col>
      <xdr:colOff>177800</xdr:colOff>
      <xdr:row>108</xdr:row>
      <xdr:rowOff>45720</xdr:rowOff>
    </xdr:to>
    <xdr:cxnSp macro="">
      <xdr:nvCxnSpPr>
        <xdr:cNvPr id="846" name="直線コネクタ 845"/>
        <xdr:cNvCxnSpPr/>
      </xdr:nvCxnSpPr>
      <xdr:spPr>
        <a:xfrm flipV="1">
          <a:off x="20434300" y="18554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166370</xdr:rowOff>
    </xdr:from>
    <xdr:to>
      <xdr:col>102</xdr:col>
      <xdr:colOff>165100</xdr:colOff>
      <xdr:row>108</xdr:row>
      <xdr:rowOff>96520</xdr:rowOff>
    </xdr:to>
    <xdr:sp macro="" textlink="">
      <xdr:nvSpPr>
        <xdr:cNvPr id="847" name="楕円 846"/>
        <xdr:cNvSpPr/>
      </xdr:nvSpPr>
      <xdr:spPr>
        <a:xfrm>
          <a:off x="19494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45720</xdr:rowOff>
    </xdr:from>
    <xdr:to>
      <xdr:col>107</xdr:col>
      <xdr:colOff>50800</xdr:colOff>
      <xdr:row>108</xdr:row>
      <xdr:rowOff>45720</xdr:rowOff>
    </xdr:to>
    <xdr:cxnSp macro="">
      <xdr:nvCxnSpPr>
        <xdr:cNvPr id="848" name="直線コネクタ 847"/>
        <xdr:cNvCxnSpPr/>
      </xdr:nvCxnSpPr>
      <xdr:spPr>
        <a:xfrm>
          <a:off x="19545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166370</xdr:rowOff>
    </xdr:from>
    <xdr:to>
      <xdr:col>98</xdr:col>
      <xdr:colOff>38100</xdr:colOff>
      <xdr:row>108</xdr:row>
      <xdr:rowOff>96520</xdr:rowOff>
    </xdr:to>
    <xdr:sp macro="" textlink="">
      <xdr:nvSpPr>
        <xdr:cNvPr id="849" name="楕円 848"/>
        <xdr:cNvSpPr/>
      </xdr:nvSpPr>
      <xdr:spPr>
        <a:xfrm>
          <a:off x="18605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45720</xdr:rowOff>
    </xdr:from>
    <xdr:to>
      <xdr:col>102</xdr:col>
      <xdr:colOff>114300</xdr:colOff>
      <xdr:row>108</xdr:row>
      <xdr:rowOff>45720</xdr:rowOff>
    </xdr:to>
    <xdr:cxnSp macro="">
      <xdr:nvCxnSpPr>
        <xdr:cNvPr id="850" name="直線コネクタ 849"/>
        <xdr:cNvCxnSpPr/>
      </xdr:nvCxnSpPr>
      <xdr:spPr>
        <a:xfrm>
          <a:off x="18656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51"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852" name="n_2aveValue【公民館】&#10;一人当たり面積"/>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853" name="n_3aveValue【公民館】&#10;一人当たり面積"/>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54"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80027</xdr:rowOff>
    </xdr:from>
    <xdr:ext cx="469744" cy="259045"/>
    <xdr:sp macro="" textlink="">
      <xdr:nvSpPr>
        <xdr:cNvPr id="855" name="n_1mainValue【公民館】&#10;一人当たり面積"/>
        <xdr:cNvSpPr txBox="1"/>
      </xdr:nvSpPr>
      <xdr:spPr>
        <a:xfrm>
          <a:off x="21075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856" name="n_2mainValue【公民館】&#10;一人当たり面積"/>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87647</xdr:rowOff>
    </xdr:from>
    <xdr:ext cx="469744" cy="259045"/>
    <xdr:sp macro="" textlink="">
      <xdr:nvSpPr>
        <xdr:cNvPr id="857" name="n_3mainValue【公民館】&#10;一人当たり面積"/>
        <xdr:cNvSpPr txBox="1"/>
      </xdr:nvSpPr>
      <xdr:spPr>
        <a:xfrm>
          <a:off x="19310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87647</xdr:rowOff>
    </xdr:from>
    <xdr:ext cx="469744" cy="259045"/>
    <xdr:sp macro="" textlink="">
      <xdr:nvSpPr>
        <xdr:cNvPr id="858" name="n_4mainValue【公民館】&#10;一人当たり面積"/>
        <xdr:cNvSpPr txBox="1"/>
      </xdr:nvSpPr>
      <xdr:spPr>
        <a:xfrm>
          <a:off x="18421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くなっている施設は、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であり、特に低くなっている施設は、学校施設である。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については、耐用年数</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年を超えて供用しているものがほとんどであるため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、児童館については、大規模な改修を行わないまま使用期間が耐用年数に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迫っている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学校施設については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年度までに小中学校の校舎の耐震改修工事を行ったことが挙げられ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、羽曳野市公共施設等総合管理計画アクションプラン</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羽曳野市舗装維持管理計画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に基づき、計画的に老朽化対策等に取り組んで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110,106
108,954
26.45
53,258,493
53,155,854
102,639
23,841,483
36,441,522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84183</xdr:rowOff>
    </xdr:from>
    <xdr:to>
      <xdr:col>24</xdr:col>
      <xdr:colOff>114300</xdr:colOff>
      <xdr:row>38</xdr:row>
      <xdr:rowOff>14332</xdr:rowOff>
    </xdr:to>
    <xdr:sp macro="" textlink="">
      <xdr:nvSpPr>
        <xdr:cNvPr id="74" name="楕円 73"/>
        <xdr:cNvSpPr/>
      </xdr:nvSpPr>
      <xdr:spPr>
        <a:xfrm>
          <a:off x="45847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62610</xdr:rowOff>
    </xdr:from>
    <xdr:ext cx="405111" cy="259045"/>
    <xdr:sp macro="" textlink="">
      <xdr:nvSpPr>
        <xdr:cNvPr id="75" name="【図書館】&#10;有形固定資産減価償却率該当値テキスト"/>
        <xdr:cNvSpPr txBox="1"/>
      </xdr:nvSpPr>
      <xdr:spPr>
        <a:xfrm>
          <a:off x="4673600"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6" name="楕円 75"/>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134983</xdr:rowOff>
    </xdr:to>
    <xdr:cxnSp macro="">
      <xdr:nvCxnSpPr>
        <xdr:cNvPr id="77" name="直線コネクタ 76"/>
        <xdr:cNvCxnSpPr/>
      </xdr:nvCxnSpPr>
      <xdr:spPr>
        <a:xfrm>
          <a:off x="3797300" y="644271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8" name="楕円 77"/>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99060</xdr:rowOff>
    </xdr:to>
    <xdr:cxnSp macro="">
      <xdr:nvCxnSpPr>
        <xdr:cNvPr id="79" name="直線コネクタ 78"/>
        <xdr:cNvCxnSpPr/>
      </xdr:nvCxnSpPr>
      <xdr:spPr>
        <a:xfrm>
          <a:off x="2908300" y="64084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80" name="楕円 79"/>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64770</xdr:rowOff>
    </xdr:to>
    <xdr:cxnSp macro="">
      <xdr:nvCxnSpPr>
        <xdr:cNvPr id="81" name="直線コネクタ 80"/>
        <xdr:cNvCxnSpPr/>
      </xdr:nvCxnSpPr>
      <xdr:spPr>
        <a:xfrm>
          <a:off x="2019300" y="637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115207</xdr:rowOff>
    </xdr:from>
    <xdr:to>
      <xdr:col>6</xdr:col>
      <xdr:colOff>38100</xdr:colOff>
      <xdr:row>37</xdr:row>
      <xdr:rowOff>45357</xdr:rowOff>
    </xdr:to>
    <xdr:sp macro="" textlink="">
      <xdr:nvSpPr>
        <xdr:cNvPr id="82" name="楕円 81"/>
        <xdr:cNvSpPr/>
      </xdr:nvSpPr>
      <xdr:spPr>
        <a:xfrm>
          <a:off x="1079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166007</xdr:rowOff>
    </xdr:from>
    <xdr:to>
      <xdr:col>10</xdr:col>
      <xdr:colOff>114300</xdr:colOff>
      <xdr:row>37</xdr:row>
      <xdr:rowOff>30480</xdr:rowOff>
    </xdr:to>
    <xdr:cxnSp macro="">
      <xdr:nvCxnSpPr>
        <xdr:cNvPr id="83" name="直線コネクタ 82"/>
        <xdr:cNvCxnSpPr/>
      </xdr:nvCxnSpPr>
      <xdr:spPr>
        <a:xfrm>
          <a:off x="1130300" y="63382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114861</xdr:rowOff>
    </xdr:from>
    <xdr:ext cx="405111" cy="259045"/>
    <xdr:sp macro="" textlink="">
      <xdr:nvSpPr>
        <xdr:cNvPr id="85" name="n_2aveValue【図書館】&#10;有形固定資産減価償却率"/>
        <xdr:cNvSpPr txBox="1"/>
      </xdr:nvSpPr>
      <xdr:spPr>
        <a:xfrm>
          <a:off x="2705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93634</xdr:rowOff>
    </xdr:from>
    <xdr:ext cx="405111" cy="259045"/>
    <xdr:sp macro="" textlink="">
      <xdr:nvSpPr>
        <xdr:cNvPr id="87" name="n_4aveValue【図書館】&#10;有形固定資産減価償却率"/>
        <xdr:cNvSpPr txBox="1"/>
      </xdr:nvSpPr>
      <xdr:spPr>
        <a:xfrm>
          <a:off x="927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140987</xdr:rowOff>
    </xdr:from>
    <xdr:ext cx="405111" cy="259045"/>
    <xdr:sp macro="" textlink="">
      <xdr:nvSpPr>
        <xdr:cNvPr id="88" name="n_1mainValue【図書館】&#10;有形固定資産減価償却率"/>
        <xdr:cNvSpPr txBox="1"/>
      </xdr:nvSpPr>
      <xdr:spPr>
        <a:xfrm>
          <a:off x="3582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132097</xdr:rowOff>
    </xdr:from>
    <xdr:ext cx="405111" cy="259045"/>
    <xdr:sp macro="" textlink="">
      <xdr:nvSpPr>
        <xdr:cNvPr id="89" name="n_2mainValue【図書館】&#10;有形固定資産減価償却率"/>
        <xdr:cNvSpPr txBox="1"/>
      </xdr:nvSpPr>
      <xdr:spPr>
        <a:xfrm>
          <a:off x="2705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90" name="n_3main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91" name="n_4mainValue【図書館】&#10;有形固定資産減価償却率"/>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134455</xdr:rowOff>
    </xdr:from>
    <xdr:ext cx="469744" cy="259045"/>
    <xdr:sp macro="" textlink="">
      <xdr:nvSpPr>
        <xdr:cNvPr id="122" name="【図書館】&#10;一人当たり面積平均値テキスト"/>
        <xdr:cNvSpPr txBox="1"/>
      </xdr:nvSpPr>
      <xdr:spPr>
        <a:xfrm>
          <a:off x="10515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58057</xdr:rowOff>
    </xdr:from>
    <xdr:to>
      <xdr:col>55</xdr:col>
      <xdr:colOff>50800</xdr:colOff>
      <xdr:row>38</xdr:row>
      <xdr:rowOff>159657</xdr:rowOff>
    </xdr:to>
    <xdr:sp macro="" textlink="">
      <xdr:nvSpPr>
        <xdr:cNvPr id="133" name="楕円 132"/>
        <xdr:cNvSpPr/>
      </xdr:nvSpPr>
      <xdr:spPr>
        <a:xfrm>
          <a:off x="10426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80934</xdr:rowOff>
    </xdr:from>
    <xdr:ext cx="469744" cy="259045"/>
    <xdr:sp macro="" textlink="">
      <xdr:nvSpPr>
        <xdr:cNvPr id="134" name="【図書館】&#10;一人当たり面積該当値テキスト"/>
        <xdr:cNvSpPr txBox="1"/>
      </xdr:nvSpPr>
      <xdr:spPr>
        <a:xfrm>
          <a:off x="10515600" y="642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74385</xdr:rowOff>
    </xdr:from>
    <xdr:to>
      <xdr:col>50</xdr:col>
      <xdr:colOff>165100</xdr:colOff>
      <xdr:row>39</xdr:row>
      <xdr:rowOff>4535</xdr:rowOff>
    </xdr:to>
    <xdr:sp macro="" textlink="">
      <xdr:nvSpPr>
        <xdr:cNvPr id="135" name="楕円 134"/>
        <xdr:cNvSpPr/>
      </xdr:nvSpPr>
      <xdr:spPr>
        <a:xfrm>
          <a:off x="958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108857</xdr:rowOff>
    </xdr:from>
    <xdr:to>
      <xdr:col>55</xdr:col>
      <xdr:colOff>0</xdr:colOff>
      <xdr:row>38</xdr:row>
      <xdr:rowOff>125185</xdr:rowOff>
    </xdr:to>
    <xdr:cxnSp macro="">
      <xdr:nvCxnSpPr>
        <xdr:cNvPr id="136" name="直線コネクタ 135"/>
        <xdr:cNvCxnSpPr/>
      </xdr:nvCxnSpPr>
      <xdr:spPr>
        <a:xfrm flipV="1">
          <a:off x="9639300" y="66239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74385</xdr:rowOff>
    </xdr:from>
    <xdr:to>
      <xdr:col>46</xdr:col>
      <xdr:colOff>38100</xdr:colOff>
      <xdr:row>39</xdr:row>
      <xdr:rowOff>4535</xdr:rowOff>
    </xdr:to>
    <xdr:sp macro="" textlink="">
      <xdr:nvSpPr>
        <xdr:cNvPr id="137" name="楕円 136"/>
        <xdr:cNvSpPr/>
      </xdr:nvSpPr>
      <xdr:spPr>
        <a:xfrm>
          <a:off x="8699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125185</xdr:rowOff>
    </xdr:from>
    <xdr:to>
      <xdr:col>50</xdr:col>
      <xdr:colOff>114300</xdr:colOff>
      <xdr:row>38</xdr:row>
      <xdr:rowOff>125185</xdr:rowOff>
    </xdr:to>
    <xdr:cxnSp macro="">
      <xdr:nvCxnSpPr>
        <xdr:cNvPr id="138" name="直線コネクタ 137"/>
        <xdr:cNvCxnSpPr/>
      </xdr:nvCxnSpPr>
      <xdr:spPr>
        <a:xfrm>
          <a:off x="87503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74385</xdr:rowOff>
    </xdr:from>
    <xdr:to>
      <xdr:col>41</xdr:col>
      <xdr:colOff>101600</xdr:colOff>
      <xdr:row>39</xdr:row>
      <xdr:rowOff>4535</xdr:rowOff>
    </xdr:to>
    <xdr:sp macro="" textlink="">
      <xdr:nvSpPr>
        <xdr:cNvPr id="139" name="楕円 138"/>
        <xdr:cNvSpPr/>
      </xdr:nvSpPr>
      <xdr:spPr>
        <a:xfrm>
          <a:off x="7810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125185</xdr:rowOff>
    </xdr:from>
    <xdr:to>
      <xdr:col>45</xdr:col>
      <xdr:colOff>177800</xdr:colOff>
      <xdr:row>38</xdr:row>
      <xdr:rowOff>125185</xdr:rowOff>
    </xdr:to>
    <xdr:cxnSp macro="">
      <xdr:nvCxnSpPr>
        <xdr:cNvPr id="140" name="直線コネクタ 139"/>
        <xdr:cNvCxnSpPr/>
      </xdr:nvCxnSpPr>
      <xdr:spPr>
        <a:xfrm>
          <a:off x="78613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90715</xdr:rowOff>
    </xdr:from>
    <xdr:to>
      <xdr:col>36</xdr:col>
      <xdr:colOff>165100</xdr:colOff>
      <xdr:row>39</xdr:row>
      <xdr:rowOff>20865</xdr:rowOff>
    </xdr:to>
    <xdr:sp macro="" textlink="">
      <xdr:nvSpPr>
        <xdr:cNvPr id="141" name="楕円 140"/>
        <xdr:cNvSpPr/>
      </xdr:nvSpPr>
      <xdr:spPr>
        <a:xfrm>
          <a:off x="6921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125185</xdr:rowOff>
    </xdr:from>
    <xdr:to>
      <xdr:col>41</xdr:col>
      <xdr:colOff>50800</xdr:colOff>
      <xdr:row>38</xdr:row>
      <xdr:rowOff>141515</xdr:rowOff>
    </xdr:to>
    <xdr:cxnSp macro="">
      <xdr:nvCxnSpPr>
        <xdr:cNvPr id="142" name="直線コネクタ 141"/>
        <xdr:cNvCxnSpPr/>
      </xdr:nvCxnSpPr>
      <xdr:spPr>
        <a:xfrm flipV="1">
          <a:off x="6972300" y="6640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44649</xdr:rowOff>
    </xdr:from>
    <xdr:ext cx="469744" cy="259045"/>
    <xdr:sp macro="" textlink="">
      <xdr:nvSpPr>
        <xdr:cNvPr id="143" name="n_1aveValue【図書館】&#10;一人当たり面積"/>
        <xdr:cNvSpPr txBox="1"/>
      </xdr:nvSpPr>
      <xdr:spPr>
        <a:xfrm>
          <a:off x="93917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ave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77305</xdr:rowOff>
    </xdr:from>
    <xdr:ext cx="469744" cy="259045"/>
    <xdr:sp macro="" textlink="">
      <xdr:nvSpPr>
        <xdr:cNvPr id="145" name="n_3aveValue【図書館】&#10;一人当たり面積"/>
        <xdr:cNvSpPr txBox="1"/>
      </xdr:nvSpPr>
      <xdr:spPr>
        <a:xfrm>
          <a:off x="7626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77305</xdr:rowOff>
    </xdr:from>
    <xdr:ext cx="469744" cy="259045"/>
    <xdr:sp macro="" textlink="">
      <xdr:nvSpPr>
        <xdr:cNvPr id="146" name="n_4aveValue【図書館】&#10;一人当たり面積"/>
        <xdr:cNvSpPr txBox="1"/>
      </xdr:nvSpPr>
      <xdr:spPr>
        <a:xfrm>
          <a:off x="6737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21063</xdr:rowOff>
    </xdr:from>
    <xdr:ext cx="469744" cy="259045"/>
    <xdr:sp macro="" textlink="">
      <xdr:nvSpPr>
        <xdr:cNvPr id="147" name="n_1mainValue【図書館】&#10;一人当たり面積"/>
        <xdr:cNvSpPr txBox="1"/>
      </xdr:nvSpPr>
      <xdr:spPr>
        <a:xfrm>
          <a:off x="93917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21063</xdr:rowOff>
    </xdr:from>
    <xdr:ext cx="469744" cy="259045"/>
    <xdr:sp macro="" textlink="">
      <xdr:nvSpPr>
        <xdr:cNvPr id="148" name="n_2mainValue【図書館】&#10;一人当たり面積"/>
        <xdr:cNvSpPr txBox="1"/>
      </xdr:nvSpPr>
      <xdr:spPr>
        <a:xfrm>
          <a:off x="8515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21063</xdr:rowOff>
    </xdr:from>
    <xdr:ext cx="469744" cy="259045"/>
    <xdr:sp macro="" textlink="">
      <xdr:nvSpPr>
        <xdr:cNvPr id="149" name="n_3mainValue【図書館】&#10;一人当たり面積"/>
        <xdr:cNvSpPr txBox="1"/>
      </xdr:nvSpPr>
      <xdr:spPr>
        <a:xfrm>
          <a:off x="7626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37391</xdr:rowOff>
    </xdr:from>
    <xdr:ext cx="469744" cy="259045"/>
    <xdr:sp macro="" textlink="">
      <xdr:nvSpPr>
        <xdr:cNvPr id="150" name="n_4mainValue【図書館】&#10;一人当たり面積"/>
        <xdr:cNvSpPr txBox="1"/>
      </xdr:nvSpPr>
      <xdr:spPr>
        <a:xfrm>
          <a:off x="6737427" y="638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80" name="【体育館・プール】&#10;有形固定資産減価償却率平均値テキスト"/>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91" name="楕円 190"/>
        <xdr:cNvSpPr/>
      </xdr:nvSpPr>
      <xdr:spPr>
        <a:xfrm>
          <a:off x="4584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19702</xdr:rowOff>
    </xdr:from>
    <xdr:ext cx="405111" cy="259045"/>
    <xdr:sp macro="" textlink="">
      <xdr:nvSpPr>
        <xdr:cNvPr id="192" name="【体育館・プール】&#10;有形固定資産減価償却率該当値テキスト"/>
        <xdr:cNvSpPr txBox="1"/>
      </xdr:nvSpPr>
      <xdr:spPr>
        <a:xfrm>
          <a:off x="4673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128270</xdr:rowOff>
    </xdr:from>
    <xdr:to>
      <xdr:col>20</xdr:col>
      <xdr:colOff>38100</xdr:colOff>
      <xdr:row>59</xdr:row>
      <xdr:rowOff>58420</xdr:rowOff>
    </xdr:to>
    <xdr:sp macro="" textlink="">
      <xdr:nvSpPr>
        <xdr:cNvPr id="193" name="楕円 192"/>
        <xdr:cNvSpPr/>
      </xdr:nvSpPr>
      <xdr:spPr>
        <a:xfrm>
          <a:off x="3746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xdr:rowOff>
    </xdr:from>
    <xdr:to>
      <xdr:col>24</xdr:col>
      <xdr:colOff>63500</xdr:colOff>
      <xdr:row>59</xdr:row>
      <xdr:rowOff>47625</xdr:rowOff>
    </xdr:to>
    <xdr:cxnSp macro="">
      <xdr:nvCxnSpPr>
        <xdr:cNvPr id="194" name="直線コネクタ 193"/>
        <xdr:cNvCxnSpPr/>
      </xdr:nvCxnSpPr>
      <xdr:spPr>
        <a:xfrm>
          <a:off x="3797300" y="101231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109220</xdr:rowOff>
    </xdr:from>
    <xdr:to>
      <xdr:col>15</xdr:col>
      <xdr:colOff>101600</xdr:colOff>
      <xdr:row>59</xdr:row>
      <xdr:rowOff>39370</xdr:rowOff>
    </xdr:to>
    <xdr:sp macro="" textlink="">
      <xdr:nvSpPr>
        <xdr:cNvPr id="195" name="楕円 194"/>
        <xdr:cNvSpPr/>
      </xdr:nvSpPr>
      <xdr:spPr>
        <a:xfrm>
          <a:off x="2857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7620</xdr:rowOff>
    </xdr:to>
    <xdr:cxnSp macro="">
      <xdr:nvCxnSpPr>
        <xdr:cNvPr id="196" name="直線コネクタ 195"/>
        <xdr:cNvCxnSpPr/>
      </xdr:nvCxnSpPr>
      <xdr:spPr>
        <a:xfrm>
          <a:off x="2908300" y="101041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69215</xdr:rowOff>
    </xdr:from>
    <xdr:to>
      <xdr:col>10</xdr:col>
      <xdr:colOff>165100</xdr:colOff>
      <xdr:row>58</xdr:row>
      <xdr:rowOff>170815</xdr:rowOff>
    </xdr:to>
    <xdr:sp macro="" textlink="">
      <xdr:nvSpPr>
        <xdr:cNvPr id="197" name="楕円 196"/>
        <xdr:cNvSpPr/>
      </xdr:nvSpPr>
      <xdr:spPr>
        <a:xfrm>
          <a:off x="1968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120015</xdr:rowOff>
    </xdr:from>
    <xdr:to>
      <xdr:col>15</xdr:col>
      <xdr:colOff>50800</xdr:colOff>
      <xdr:row>58</xdr:row>
      <xdr:rowOff>160020</xdr:rowOff>
    </xdr:to>
    <xdr:cxnSp macro="">
      <xdr:nvCxnSpPr>
        <xdr:cNvPr id="198" name="直線コネクタ 197"/>
        <xdr:cNvCxnSpPr/>
      </xdr:nvCxnSpPr>
      <xdr:spPr>
        <a:xfrm>
          <a:off x="2019300" y="100641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29210</xdr:rowOff>
    </xdr:from>
    <xdr:to>
      <xdr:col>6</xdr:col>
      <xdr:colOff>38100</xdr:colOff>
      <xdr:row>58</xdr:row>
      <xdr:rowOff>130810</xdr:rowOff>
    </xdr:to>
    <xdr:sp macro="" textlink="">
      <xdr:nvSpPr>
        <xdr:cNvPr id="199" name="楕円 198"/>
        <xdr:cNvSpPr/>
      </xdr:nvSpPr>
      <xdr:spPr>
        <a:xfrm>
          <a:off x="1079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80010</xdr:rowOff>
    </xdr:from>
    <xdr:to>
      <xdr:col>10</xdr:col>
      <xdr:colOff>114300</xdr:colOff>
      <xdr:row>58</xdr:row>
      <xdr:rowOff>120015</xdr:rowOff>
    </xdr:to>
    <xdr:cxnSp macro="">
      <xdr:nvCxnSpPr>
        <xdr:cNvPr id="200" name="直線コネクタ 199"/>
        <xdr:cNvCxnSpPr/>
      </xdr:nvCxnSpPr>
      <xdr:spPr>
        <a:xfrm>
          <a:off x="1130300" y="100241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201"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2" name="n_2aveValue【体育館・プー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3" name="n_3ave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4" name="n_4aveValue【体育館・プール】&#10;有形固定資産減価償却率"/>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74947</xdr:rowOff>
    </xdr:from>
    <xdr:ext cx="405111" cy="259045"/>
    <xdr:sp macro="" textlink="">
      <xdr:nvSpPr>
        <xdr:cNvPr id="205" name="n_1mainValue【体育館・プール】&#10;有形固定資産減価償却率"/>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55897</xdr:rowOff>
    </xdr:from>
    <xdr:ext cx="405111" cy="259045"/>
    <xdr:sp macro="" textlink="">
      <xdr:nvSpPr>
        <xdr:cNvPr id="206" name="n_2mainValue【体育館・プール】&#10;有形固定資産減価償却率"/>
        <xdr:cNvSpPr txBox="1"/>
      </xdr:nvSpPr>
      <xdr:spPr>
        <a:xfrm>
          <a:off x="2705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15892</xdr:rowOff>
    </xdr:from>
    <xdr:ext cx="405111" cy="259045"/>
    <xdr:sp macro="" textlink="">
      <xdr:nvSpPr>
        <xdr:cNvPr id="207" name="n_3mainValue【体育館・プール】&#10;有形固定資産減価償却率"/>
        <xdr:cNvSpPr txBox="1"/>
      </xdr:nvSpPr>
      <xdr:spPr>
        <a:xfrm>
          <a:off x="1816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147337</xdr:rowOff>
    </xdr:from>
    <xdr:ext cx="405111" cy="259045"/>
    <xdr:sp macro="" textlink="">
      <xdr:nvSpPr>
        <xdr:cNvPr id="208" name="n_4mainValue【体育館・プール】&#10;有形固定資産減価償却率"/>
        <xdr:cNvSpPr txBox="1"/>
      </xdr:nvSpPr>
      <xdr:spPr>
        <a:xfrm>
          <a:off x="927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7"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48" name="楕円 247"/>
        <xdr:cNvSpPr/>
      </xdr:nvSpPr>
      <xdr:spPr>
        <a:xfrm>
          <a:off x="10426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49547</xdr:rowOff>
    </xdr:from>
    <xdr:ext cx="469744" cy="259045"/>
    <xdr:sp macro="" textlink="">
      <xdr:nvSpPr>
        <xdr:cNvPr id="249" name="【体育館・プール】&#10;一人当たり面積該当値テキスト"/>
        <xdr:cNvSpPr txBox="1"/>
      </xdr:nvSpPr>
      <xdr:spPr>
        <a:xfrm>
          <a:off x="10515600"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74930</xdr:rowOff>
    </xdr:from>
    <xdr:to>
      <xdr:col>50</xdr:col>
      <xdr:colOff>165100</xdr:colOff>
      <xdr:row>62</xdr:row>
      <xdr:rowOff>5080</xdr:rowOff>
    </xdr:to>
    <xdr:sp macro="" textlink="">
      <xdr:nvSpPr>
        <xdr:cNvPr id="250" name="楕円 249"/>
        <xdr:cNvSpPr/>
      </xdr:nvSpPr>
      <xdr:spPr>
        <a:xfrm>
          <a:off x="958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121920</xdr:rowOff>
    </xdr:from>
    <xdr:to>
      <xdr:col>55</xdr:col>
      <xdr:colOff>0</xdr:colOff>
      <xdr:row>61</xdr:row>
      <xdr:rowOff>125730</xdr:rowOff>
    </xdr:to>
    <xdr:cxnSp macro="">
      <xdr:nvCxnSpPr>
        <xdr:cNvPr id="251" name="直線コネクタ 250"/>
        <xdr:cNvCxnSpPr/>
      </xdr:nvCxnSpPr>
      <xdr:spPr>
        <a:xfrm flipV="1">
          <a:off x="9639300" y="10580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59690</xdr:rowOff>
    </xdr:from>
    <xdr:to>
      <xdr:col>46</xdr:col>
      <xdr:colOff>38100</xdr:colOff>
      <xdr:row>61</xdr:row>
      <xdr:rowOff>161290</xdr:rowOff>
    </xdr:to>
    <xdr:sp macro="" textlink="">
      <xdr:nvSpPr>
        <xdr:cNvPr id="252" name="楕円 251"/>
        <xdr:cNvSpPr/>
      </xdr:nvSpPr>
      <xdr:spPr>
        <a:xfrm>
          <a:off x="8699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110490</xdr:rowOff>
    </xdr:from>
    <xdr:to>
      <xdr:col>50</xdr:col>
      <xdr:colOff>114300</xdr:colOff>
      <xdr:row>61</xdr:row>
      <xdr:rowOff>125730</xdr:rowOff>
    </xdr:to>
    <xdr:cxnSp macro="">
      <xdr:nvCxnSpPr>
        <xdr:cNvPr id="253" name="直線コネクタ 252"/>
        <xdr:cNvCxnSpPr/>
      </xdr:nvCxnSpPr>
      <xdr:spPr>
        <a:xfrm>
          <a:off x="8750300" y="10568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63500</xdr:rowOff>
    </xdr:from>
    <xdr:to>
      <xdr:col>41</xdr:col>
      <xdr:colOff>101600</xdr:colOff>
      <xdr:row>61</xdr:row>
      <xdr:rowOff>165100</xdr:rowOff>
    </xdr:to>
    <xdr:sp macro="" textlink="">
      <xdr:nvSpPr>
        <xdr:cNvPr id="254" name="楕円 253"/>
        <xdr:cNvSpPr/>
      </xdr:nvSpPr>
      <xdr:spPr>
        <a:xfrm>
          <a:off x="781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110490</xdr:rowOff>
    </xdr:from>
    <xdr:to>
      <xdr:col>45</xdr:col>
      <xdr:colOff>177800</xdr:colOff>
      <xdr:row>61</xdr:row>
      <xdr:rowOff>114300</xdr:rowOff>
    </xdr:to>
    <xdr:cxnSp macro="">
      <xdr:nvCxnSpPr>
        <xdr:cNvPr id="255" name="直線コネクタ 254"/>
        <xdr:cNvCxnSpPr/>
      </xdr:nvCxnSpPr>
      <xdr:spPr>
        <a:xfrm flipV="1">
          <a:off x="7861300" y="10568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67310</xdr:rowOff>
    </xdr:from>
    <xdr:to>
      <xdr:col>36</xdr:col>
      <xdr:colOff>165100</xdr:colOff>
      <xdr:row>61</xdr:row>
      <xdr:rowOff>168910</xdr:rowOff>
    </xdr:to>
    <xdr:sp macro="" textlink="">
      <xdr:nvSpPr>
        <xdr:cNvPr id="256" name="楕円 255"/>
        <xdr:cNvSpPr/>
      </xdr:nvSpPr>
      <xdr:spPr>
        <a:xfrm>
          <a:off x="6921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114300</xdr:rowOff>
    </xdr:from>
    <xdr:to>
      <xdr:col>41</xdr:col>
      <xdr:colOff>50800</xdr:colOff>
      <xdr:row>61</xdr:row>
      <xdr:rowOff>118110</xdr:rowOff>
    </xdr:to>
    <xdr:cxnSp macro="">
      <xdr:nvCxnSpPr>
        <xdr:cNvPr id="257" name="直線コネクタ 256"/>
        <xdr:cNvCxnSpPr/>
      </xdr:nvCxnSpPr>
      <xdr:spPr>
        <a:xfrm flipV="1">
          <a:off x="6972300" y="10572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59" name="n_2aveValue【体育館・プール】&#10;一人当たり面積"/>
        <xdr:cNvSpPr txBox="1"/>
      </xdr:nvSpPr>
      <xdr:spPr>
        <a:xfrm>
          <a:off x="8515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60" name="n_3aveValue【体育館・プール】&#10;一人当たり面積"/>
        <xdr:cNvSpPr txBox="1"/>
      </xdr:nvSpPr>
      <xdr:spPr>
        <a:xfrm>
          <a:off x="7626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15257</xdr:rowOff>
    </xdr:from>
    <xdr:ext cx="469744" cy="259045"/>
    <xdr:sp macro="" textlink="">
      <xdr:nvSpPr>
        <xdr:cNvPr id="261" name="n_4aveValue【体育館・プール】&#10;一人当たり面積"/>
        <xdr:cNvSpPr txBox="1"/>
      </xdr:nvSpPr>
      <xdr:spPr>
        <a:xfrm>
          <a:off x="6737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21607</xdr:rowOff>
    </xdr:from>
    <xdr:ext cx="469744" cy="259045"/>
    <xdr:sp macro="" textlink="">
      <xdr:nvSpPr>
        <xdr:cNvPr id="262" name="n_1main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6367</xdr:rowOff>
    </xdr:from>
    <xdr:ext cx="469744" cy="259045"/>
    <xdr:sp macro="" textlink="">
      <xdr:nvSpPr>
        <xdr:cNvPr id="263" name="n_2mainValue【体育館・プール】&#10;一人当たり面積"/>
        <xdr:cNvSpPr txBox="1"/>
      </xdr:nvSpPr>
      <xdr:spPr>
        <a:xfrm>
          <a:off x="8515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64" name="n_3mainValue【体育館・プール】&#10;一人当たり面積"/>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13987</xdr:rowOff>
    </xdr:from>
    <xdr:ext cx="469744" cy="259045"/>
    <xdr:sp macro="" textlink="">
      <xdr:nvSpPr>
        <xdr:cNvPr id="265" name="n_4mainValue【体育館・プール】&#10;一人当たり面積"/>
        <xdr:cNvSpPr txBox="1"/>
      </xdr:nvSpPr>
      <xdr:spPr>
        <a:xfrm>
          <a:off x="6737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108148</xdr:rowOff>
    </xdr:from>
    <xdr:ext cx="405111" cy="259045"/>
    <xdr:sp macro="" textlink="">
      <xdr:nvSpPr>
        <xdr:cNvPr id="297" name="【福祉施設】&#10;有形固定資産減価償却率平均値テキスト"/>
        <xdr:cNvSpPr txBox="1"/>
      </xdr:nvSpPr>
      <xdr:spPr>
        <a:xfrm>
          <a:off x="46736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88537</xdr:rowOff>
    </xdr:from>
    <xdr:to>
      <xdr:col>24</xdr:col>
      <xdr:colOff>114300</xdr:colOff>
      <xdr:row>85</xdr:row>
      <xdr:rowOff>18687</xdr:rowOff>
    </xdr:to>
    <xdr:sp macro="" textlink="">
      <xdr:nvSpPr>
        <xdr:cNvPr id="308" name="楕円 307"/>
        <xdr:cNvSpPr/>
      </xdr:nvSpPr>
      <xdr:spPr>
        <a:xfrm>
          <a:off x="45847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66964</xdr:rowOff>
    </xdr:from>
    <xdr:ext cx="405111" cy="259045"/>
    <xdr:sp macro="" textlink="">
      <xdr:nvSpPr>
        <xdr:cNvPr id="309" name="【福祉施設】&#10;有形固定資産減価償却率該当値テキスト"/>
        <xdr:cNvSpPr txBox="1"/>
      </xdr:nvSpPr>
      <xdr:spPr>
        <a:xfrm>
          <a:off x="4673600"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29755</xdr:rowOff>
    </xdr:from>
    <xdr:to>
      <xdr:col>20</xdr:col>
      <xdr:colOff>38100</xdr:colOff>
      <xdr:row>84</xdr:row>
      <xdr:rowOff>131355</xdr:rowOff>
    </xdr:to>
    <xdr:sp macro="" textlink="">
      <xdr:nvSpPr>
        <xdr:cNvPr id="310" name="楕円 309"/>
        <xdr:cNvSpPr/>
      </xdr:nvSpPr>
      <xdr:spPr>
        <a:xfrm>
          <a:off x="3746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80555</xdr:rowOff>
    </xdr:from>
    <xdr:to>
      <xdr:col>24</xdr:col>
      <xdr:colOff>63500</xdr:colOff>
      <xdr:row>84</xdr:row>
      <xdr:rowOff>139337</xdr:rowOff>
    </xdr:to>
    <xdr:cxnSp macro="">
      <xdr:nvCxnSpPr>
        <xdr:cNvPr id="311" name="直線コネクタ 310"/>
        <xdr:cNvCxnSpPr/>
      </xdr:nvCxnSpPr>
      <xdr:spPr>
        <a:xfrm>
          <a:off x="3797300" y="14482355"/>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142421</xdr:rowOff>
    </xdr:from>
    <xdr:to>
      <xdr:col>15</xdr:col>
      <xdr:colOff>101600</xdr:colOff>
      <xdr:row>84</xdr:row>
      <xdr:rowOff>72571</xdr:rowOff>
    </xdr:to>
    <xdr:sp macro="" textlink="">
      <xdr:nvSpPr>
        <xdr:cNvPr id="312" name="楕円 311"/>
        <xdr:cNvSpPr/>
      </xdr:nvSpPr>
      <xdr:spPr>
        <a:xfrm>
          <a:off x="2857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21771</xdr:rowOff>
    </xdr:from>
    <xdr:to>
      <xdr:col>19</xdr:col>
      <xdr:colOff>177800</xdr:colOff>
      <xdr:row>84</xdr:row>
      <xdr:rowOff>80555</xdr:rowOff>
    </xdr:to>
    <xdr:cxnSp macro="">
      <xdr:nvCxnSpPr>
        <xdr:cNvPr id="313" name="直線コネクタ 312"/>
        <xdr:cNvCxnSpPr/>
      </xdr:nvCxnSpPr>
      <xdr:spPr>
        <a:xfrm>
          <a:off x="2908300" y="1442357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83638</xdr:rowOff>
    </xdr:from>
    <xdr:to>
      <xdr:col>10</xdr:col>
      <xdr:colOff>165100</xdr:colOff>
      <xdr:row>84</xdr:row>
      <xdr:rowOff>13788</xdr:rowOff>
    </xdr:to>
    <xdr:sp macro="" textlink="">
      <xdr:nvSpPr>
        <xdr:cNvPr id="314" name="楕円 313"/>
        <xdr:cNvSpPr/>
      </xdr:nvSpPr>
      <xdr:spPr>
        <a:xfrm>
          <a:off x="1968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134438</xdr:rowOff>
    </xdr:from>
    <xdr:to>
      <xdr:col>15</xdr:col>
      <xdr:colOff>50800</xdr:colOff>
      <xdr:row>84</xdr:row>
      <xdr:rowOff>21771</xdr:rowOff>
    </xdr:to>
    <xdr:cxnSp macro="">
      <xdr:nvCxnSpPr>
        <xdr:cNvPr id="315" name="直線コネクタ 314"/>
        <xdr:cNvCxnSpPr/>
      </xdr:nvCxnSpPr>
      <xdr:spPr>
        <a:xfrm>
          <a:off x="2019300" y="14364788"/>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24856</xdr:rowOff>
    </xdr:from>
    <xdr:to>
      <xdr:col>6</xdr:col>
      <xdr:colOff>38100</xdr:colOff>
      <xdr:row>83</xdr:row>
      <xdr:rowOff>126456</xdr:rowOff>
    </xdr:to>
    <xdr:sp macro="" textlink="">
      <xdr:nvSpPr>
        <xdr:cNvPr id="316" name="楕円 315"/>
        <xdr:cNvSpPr/>
      </xdr:nvSpPr>
      <xdr:spPr>
        <a:xfrm>
          <a:off x="1079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75656</xdr:rowOff>
    </xdr:from>
    <xdr:to>
      <xdr:col>10</xdr:col>
      <xdr:colOff>114300</xdr:colOff>
      <xdr:row>83</xdr:row>
      <xdr:rowOff>134438</xdr:rowOff>
    </xdr:to>
    <xdr:cxnSp macro="">
      <xdr:nvCxnSpPr>
        <xdr:cNvPr id="317" name="直線コネクタ 316"/>
        <xdr:cNvCxnSpPr/>
      </xdr:nvCxnSpPr>
      <xdr:spPr>
        <a:xfrm>
          <a:off x="1130300" y="143060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28683</xdr:rowOff>
    </xdr:from>
    <xdr:ext cx="405111" cy="259045"/>
    <xdr:sp macro="" textlink="">
      <xdr:nvSpPr>
        <xdr:cNvPr id="318" name="n_1aveValue【福祉施設】&#10;有形固定資産減価償却率"/>
        <xdr:cNvSpPr txBox="1"/>
      </xdr:nvSpPr>
      <xdr:spPr>
        <a:xfrm>
          <a:off x="3582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9" name="n_2aveValue【福祉施設】&#10;有形固定資産減価償却率"/>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20" name="n_3aveValue【福祉施設】&#10;有形固定資産減価償却率"/>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121756</xdr:rowOff>
    </xdr:from>
    <xdr:ext cx="405111" cy="259045"/>
    <xdr:sp macro="" textlink="">
      <xdr:nvSpPr>
        <xdr:cNvPr id="321" name="n_4aveValue【福祉施設】&#10;有形固定資産減価償却率"/>
        <xdr:cNvSpPr txBox="1"/>
      </xdr:nvSpPr>
      <xdr:spPr>
        <a:xfrm>
          <a:off x="927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122482</xdr:rowOff>
    </xdr:from>
    <xdr:ext cx="405111" cy="259045"/>
    <xdr:sp macro="" textlink="">
      <xdr:nvSpPr>
        <xdr:cNvPr id="322" name="n_1mainValue【福祉施設】&#10;有形固定資産減価償却率"/>
        <xdr:cNvSpPr txBox="1"/>
      </xdr:nvSpPr>
      <xdr:spPr>
        <a:xfrm>
          <a:off x="3582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63698</xdr:rowOff>
    </xdr:from>
    <xdr:ext cx="405111" cy="259045"/>
    <xdr:sp macro="" textlink="">
      <xdr:nvSpPr>
        <xdr:cNvPr id="323" name="n_2mainValue【福祉施設】&#10;有形固定資産減価償却率"/>
        <xdr:cNvSpPr txBox="1"/>
      </xdr:nvSpPr>
      <xdr:spPr>
        <a:xfrm>
          <a:off x="2705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24" name="n_3mainValue【福祉施設】&#10;有形固定資産減価償却率"/>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25" name="n_4mainValue【福祉施設】&#10;有形固定資産減価償却率"/>
        <xdr:cNvSpPr txBox="1"/>
      </xdr:nvSpPr>
      <xdr:spPr>
        <a:xfrm>
          <a:off x="927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111777</xdr:rowOff>
    </xdr:from>
    <xdr:ext cx="469744" cy="259045"/>
    <xdr:sp macro="" textlink="">
      <xdr:nvSpPr>
        <xdr:cNvPr id="354" name="【福祉施設】&#10;一人当たり面積平均値テキスト"/>
        <xdr:cNvSpPr txBox="1"/>
      </xdr:nvSpPr>
      <xdr:spPr>
        <a:xfrm>
          <a:off x="105156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31750</xdr:rowOff>
    </xdr:from>
    <xdr:to>
      <xdr:col>55</xdr:col>
      <xdr:colOff>50800</xdr:colOff>
      <xdr:row>85</xdr:row>
      <xdr:rowOff>133350</xdr:rowOff>
    </xdr:to>
    <xdr:sp macro="" textlink="">
      <xdr:nvSpPr>
        <xdr:cNvPr id="365" name="楕円 364"/>
        <xdr:cNvSpPr/>
      </xdr:nvSpPr>
      <xdr:spPr>
        <a:xfrm>
          <a:off x="10426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10177</xdr:rowOff>
    </xdr:from>
    <xdr:ext cx="469744" cy="259045"/>
    <xdr:sp macro="" textlink="">
      <xdr:nvSpPr>
        <xdr:cNvPr id="366" name="【福祉施設】&#10;一人当たり面積該当値テキスト"/>
        <xdr:cNvSpPr txBox="1"/>
      </xdr:nvSpPr>
      <xdr:spPr>
        <a:xfrm>
          <a:off x="10515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31750</xdr:rowOff>
    </xdr:from>
    <xdr:to>
      <xdr:col>50</xdr:col>
      <xdr:colOff>165100</xdr:colOff>
      <xdr:row>85</xdr:row>
      <xdr:rowOff>133350</xdr:rowOff>
    </xdr:to>
    <xdr:sp macro="" textlink="">
      <xdr:nvSpPr>
        <xdr:cNvPr id="367" name="楕円 366"/>
        <xdr:cNvSpPr/>
      </xdr:nvSpPr>
      <xdr:spPr>
        <a:xfrm>
          <a:off x="9588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82550</xdr:rowOff>
    </xdr:from>
    <xdr:to>
      <xdr:col>55</xdr:col>
      <xdr:colOff>0</xdr:colOff>
      <xdr:row>85</xdr:row>
      <xdr:rowOff>82550</xdr:rowOff>
    </xdr:to>
    <xdr:cxnSp macro="">
      <xdr:nvCxnSpPr>
        <xdr:cNvPr id="368" name="直線コネクタ 367"/>
        <xdr:cNvCxnSpPr/>
      </xdr:nvCxnSpPr>
      <xdr:spPr>
        <a:xfrm>
          <a:off x="9639300" y="1465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31750</xdr:rowOff>
    </xdr:from>
    <xdr:to>
      <xdr:col>46</xdr:col>
      <xdr:colOff>38100</xdr:colOff>
      <xdr:row>85</xdr:row>
      <xdr:rowOff>133350</xdr:rowOff>
    </xdr:to>
    <xdr:sp macro="" textlink="">
      <xdr:nvSpPr>
        <xdr:cNvPr id="369" name="楕円 368"/>
        <xdr:cNvSpPr/>
      </xdr:nvSpPr>
      <xdr:spPr>
        <a:xfrm>
          <a:off x="8699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82550</xdr:rowOff>
    </xdr:from>
    <xdr:to>
      <xdr:col>50</xdr:col>
      <xdr:colOff>114300</xdr:colOff>
      <xdr:row>85</xdr:row>
      <xdr:rowOff>82550</xdr:rowOff>
    </xdr:to>
    <xdr:cxnSp macro="">
      <xdr:nvCxnSpPr>
        <xdr:cNvPr id="370" name="直線コネクタ 369"/>
        <xdr:cNvCxnSpPr/>
      </xdr:nvCxnSpPr>
      <xdr:spPr>
        <a:xfrm>
          <a:off x="8750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31750</xdr:rowOff>
    </xdr:from>
    <xdr:to>
      <xdr:col>41</xdr:col>
      <xdr:colOff>101600</xdr:colOff>
      <xdr:row>85</xdr:row>
      <xdr:rowOff>133350</xdr:rowOff>
    </xdr:to>
    <xdr:sp macro="" textlink="">
      <xdr:nvSpPr>
        <xdr:cNvPr id="371" name="楕円 370"/>
        <xdr:cNvSpPr/>
      </xdr:nvSpPr>
      <xdr:spPr>
        <a:xfrm>
          <a:off x="7810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82550</xdr:rowOff>
    </xdr:from>
    <xdr:to>
      <xdr:col>45</xdr:col>
      <xdr:colOff>177800</xdr:colOff>
      <xdr:row>85</xdr:row>
      <xdr:rowOff>82550</xdr:rowOff>
    </xdr:to>
    <xdr:cxnSp macro="">
      <xdr:nvCxnSpPr>
        <xdr:cNvPr id="372" name="直線コネクタ 371"/>
        <xdr:cNvCxnSpPr/>
      </xdr:nvCxnSpPr>
      <xdr:spPr>
        <a:xfrm>
          <a:off x="7861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31750</xdr:rowOff>
    </xdr:from>
    <xdr:to>
      <xdr:col>36</xdr:col>
      <xdr:colOff>165100</xdr:colOff>
      <xdr:row>85</xdr:row>
      <xdr:rowOff>133350</xdr:rowOff>
    </xdr:to>
    <xdr:sp macro="" textlink="">
      <xdr:nvSpPr>
        <xdr:cNvPr id="373" name="楕円 372"/>
        <xdr:cNvSpPr/>
      </xdr:nvSpPr>
      <xdr:spPr>
        <a:xfrm>
          <a:off x="6921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82550</xdr:rowOff>
    </xdr:from>
    <xdr:to>
      <xdr:col>41</xdr:col>
      <xdr:colOff>50800</xdr:colOff>
      <xdr:row>85</xdr:row>
      <xdr:rowOff>82550</xdr:rowOff>
    </xdr:to>
    <xdr:cxnSp macro="">
      <xdr:nvCxnSpPr>
        <xdr:cNvPr id="374" name="直線コネクタ 373"/>
        <xdr:cNvCxnSpPr/>
      </xdr:nvCxnSpPr>
      <xdr:spPr>
        <a:xfrm>
          <a:off x="6972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75"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6"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7" name="n_3aveValue【福祉施設】&#10;一人当たり面積"/>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22877</xdr:rowOff>
    </xdr:from>
    <xdr:ext cx="469744" cy="259045"/>
    <xdr:sp macro="" textlink="">
      <xdr:nvSpPr>
        <xdr:cNvPr id="378" name="n_4aveValue【福祉施設】&#10;一人当たり面積"/>
        <xdr:cNvSpPr txBox="1"/>
      </xdr:nvSpPr>
      <xdr:spPr>
        <a:xfrm>
          <a:off x="6737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124477</xdr:rowOff>
    </xdr:from>
    <xdr:ext cx="469744" cy="259045"/>
    <xdr:sp macro="" textlink="">
      <xdr:nvSpPr>
        <xdr:cNvPr id="379" name="n_1mainValue【福祉施設】&#10;一人当たり面積"/>
        <xdr:cNvSpPr txBox="1"/>
      </xdr:nvSpPr>
      <xdr:spPr>
        <a:xfrm>
          <a:off x="93917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124477</xdr:rowOff>
    </xdr:from>
    <xdr:ext cx="469744" cy="259045"/>
    <xdr:sp macro="" textlink="">
      <xdr:nvSpPr>
        <xdr:cNvPr id="380" name="n_2mainValue【福祉施設】&#10;一人当たり面積"/>
        <xdr:cNvSpPr txBox="1"/>
      </xdr:nvSpPr>
      <xdr:spPr>
        <a:xfrm>
          <a:off x="8515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124477</xdr:rowOff>
    </xdr:from>
    <xdr:ext cx="469744" cy="259045"/>
    <xdr:sp macro="" textlink="">
      <xdr:nvSpPr>
        <xdr:cNvPr id="381" name="n_3mainValue【福祉施設】&#10;一人当たり面積"/>
        <xdr:cNvSpPr txBox="1"/>
      </xdr:nvSpPr>
      <xdr:spPr>
        <a:xfrm>
          <a:off x="7626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124477</xdr:rowOff>
    </xdr:from>
    <xdr:ext cx="469744" cy="259045"/>
    <xdr:sp macro="" textlink="">
      <xdr:nvSpPr>
        <xdr:cNvPr id="382" name="n_4mainValue【福祉施設】&#10;一人当たり面積"/>
        <xdr:cNvSpPr txBox="1"/>
      </xdr:nvSpPr>
      <xdr:spPr>
        <a:xfrm>
          <a:off x="6737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412" name="【市民会館】&#10;有形固定資産減価償却率平均値テキスト"/>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6" name="フローチャート: 判断 415"/>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7" name="フローチャート: 判断 416"/>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65405</xdr:rowOff>
    </xdr:from>
    <xdr:to>
      <xdr:col>24</xdr:col>
      <xdr:colOff>114300</xdr:colOff>
      <xdr:row>102</xdr:row>
      <xdr:rowOff>167005</xdr:rowOff>
    </xdr:to>
    <xdr:sp macro="" textlink="">
      <xdr:nvSpPr>
        <xdr:cNvPr id="423" name="楕円 422"/>
        <xdr:cNvSpPr/>
      </xdr:nvSpPr>
      <xdr:spPr>
        <a:xfrm>
          <a:off x="45847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88282</xdr:rowOff>
    </xdr:from>
    <xdr:ext cx="405111" cy="259045"/>
    <xdr:sp macro="" textlink="">
      <xdr:nvSpPr>
        <xdr:cNvPr id="424" name="【市民会館】&#10;有形固定資産減価償却率該当値テキスト"/>
        <xdr:cNvSpPr txBox="1"/>
      </xdr:nvSpPr>
      <xdr:spPr>
        <a:xfrm>
          <a:off x="4673600"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27305</xdr:rowOff>
    </xdr:from>
    <xdr:to>
      <xdr:col>20</xdr:col>
      <xdr:colOff>38100</xdr:colOff>
      <xdr:row>102</xdr:row>
      <xdr:rowOff>128905</xdr:rowOff>
    </xdr:to>
    <xdr:sp macro="" textlink="">
      <xdr:nvSpPr>
        <xdr:cNvPr id="425" name="楕円 424"/>
        <xdr:cNvSpPr/>
      </xdr:nvSpPr>
      <xdr:spPr>
        <a:xfrm>
          <a:off x="37465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78105</xdr:rowOff>
    </xdr:from>
    <xdr:to>
      <xdr:col>24</xdr:col>
      <xdr:colOff>63500</xdr:colOff>
      <xdr:row>102</xdr:row>
      <xdr:rowOff>116205</xdr:rowOff>
    </xdr:to>
    <xdr:cxnSp macro="">
      <xdr:nvCxnSpPr>
        <xdr:cNvPr id="426" name="直線コネクタ 425"/>
        <xdr:cNvCxnSpPr/>
      </xdr:nvCxnSpPr>
      <xdr:spPr>
        <a:xfrm>
          <a:off x="3797300" y="175660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158750</xdr:rowOff>
    </xdr:from>
    <xdr:to>
      <xdr:col>15</xdr:col>
      <xdr:colOff>101600</xdr:colOff>
      <xdr:row>102</xdr:row>
      <xdr:rowOff>88900</xdr:rowOff>
    </xdr:to>
    <xdr:sp macro="" textlink="">
      <xdr:nvSpPr>
        <xdr:cNvPr id="427" name="楕円 426"/>
        <xdr:cNvSpPr/>
      </xdr:nvSpPr>
      <xdr:spPr>
        <a:xfrm>
          <a:off x="2857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38100</xdr:rowOff>
    </xdr:from>
    <xdr:to>
      <xdr:col>19</xdr:col>
      <xdr:colOff>177800</xdr:colOff>
      <xdr:row>102</xdr:row>
      <xdr:rowOff>78105</xdr:rowOff>
    </xdr:to>
    <xdr:cxnSp macro="">
      <xdr:nvCxnSpPr>
        <xdr:cNvPr id="428" name="直線コネクタ 427"/>
        <xdr:cNvCxnSpPr/>
      </xdr:nvCxnSpPr>
      <xdr:spPr>
        <a:xfrm>
          <a:off x="2908300" y="17526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120650</xdr:rowOff>
    </xdr:from>
    <xdr:to>
      <xdr:col>10</xdr:col>
      <xdr:colOff>165100</xdr:colOff>
      <xdr:row>102</xdr:row>
      <xdr:rowOff>50800</xdr:rowOff>
    </xdr:to>
    <xdr:sp macro="" textlink="">
      <xdr:nvSpPr>
        <xdr:cNvPr id="429" name="楕円 428"/>
        <xdr:cNvSpPr/>
      </xdr:nvSpPr>
      <xdr:spPr>
        <a:xfrm>
          <a:off x="1968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0</xdr:rowOff>
    </xdr:from>
    <xdr:to>
      <xdr:col>15</xdr:col>
      <xdr:colOff>50800</xdr:colOff>
      <xdr:row>102</xdr:row>
      <xdr:rowOff>38100</xdr:rowOff>
    </xdr:to>
    <xdr:cxnSp macro="">
      <xdr:nvCxnSpPr>
        <xdr:cNvPr id="430" name="直線コネクタ 429"/>
        <xdr:cNvCxnSpPr/>
      </xdr:nvCxnSpPr>
      <xdr:spPr>
        <a:xfrm>
          <a:off x="2019300" y="1748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76836</xdr:rowOff>
    </xdr:from>
    <xdr:to>
      <xdr:col>6</xdr:col>
      <xdr:colOff>38100</xdr:colOff>
      <xdr:row>102</xdr:row>
      <xdr:rowOff>6986</xdr:rowOff>
    </xdr:to>
    <xdr:sp macro="" textlink="">
      <xdr:nvSpPr>
        <xdr:cNvPr id="431" name="楕円 430"/>
        <xdr:cNvSpPr/>
      </xdr:nvSpPr>
      <xdr:spPr>
        <a:xfrm>
          <a:off x="1079500" y="17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127636</xdr:rowOff>
    </xdr:from>
    <xdr:to>
      <xdr:col>10</xdr:col>
      <xdr:colOff>114300</xdr:colOff>
      <xdr:row>102</xdr:row>
      <xdr:rowOff>0</xdr:rowOff>
    </xdr:to>
    <xdr:cxnSp macro="">
      <xdr:nvCxnSpPr>
        <xdr:cNvPr id="432" name="直線コネクタ 431"/>
        <xdr:cNvCxnSpPr/>
      </xdr:nvCxnSpPr>
      <xdr:spPr>
        <a:xfrm>
          <a:off x="1130300" y="174440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156227</xdr:rowOff>
    </xdr:from>
    <xdr:ext cx="405111" cy="259045"/>
    <xdr:sp macro="" textlink="">
      <xdr:nvSpPr>
        <xdr:cNvPr id="433" name="n_1aveValue【市民会館】&#10;有形固定資産減価償却率"/>
        <xdr:cNvSpPr txBox="1"/>
      </xdr:nvSpPr>
      <xdr:spPr>
        <a:xfrm>
          <a:off x="35820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135272</xdr:rowOff>
    </xdr:from>
    <xdr:ext cx="405111" cy="259045"/>
    <xdr:sp macro="" textlink="">
      <xdr:nvSpPr>
        <xdr:cNvPr id="434" name="n_2aveValue【市民会館】&#10;有形固定資産減価償却率"/>
        <xdr:cNvSpPr txBox="1"/>
      </xdr:nvSpPr>
      <xdr:spPr>
        <a:xfrm>
          <a:off x="2705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435" name="n_3aveValue【市民会館】&#10;有形固定資産減価償却率"/>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85741</xdr:rowOff>
    </xdr:from>
    <xdr:ext cx="405111" cy="259045"/>
    <xdr:sp macro="" textlink="">
      <xdr:nvSpPr>
        <xdr:cNvPr id="436" name="n_4aveValue【市民会館】&#10;有形固定資産減価償却率"/>
        <xdr:cNvSpPr txBox="1"/>
      </xdr:nvSpPr>
      <xdr:spPr>
        <a:xfrm>
          <a:off x="927744"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145432</xdr:rowOff>
    </xdr:from>
    <xdr:ext cx="405111" cy="259045"/>
    <xdr:sp macro="" textlink="">
      <xdr:nvSpPr>
        <xdr:cNvPr id="437" name="n_1mainValue【市民会館】&#10;有形固定資産減価償却率"/>
        <xdr:cNvSpPr txBox="1"/>
      </xdr:nvSpPr>
      <xdr:spPr>
        <a:xfrm>
          <a:off x="35820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105427</xdr:rowOff>
    </xdr:from>
    <xdr:ext cx="405111" cy="259045"/>
    <xdr:sp macro="" textlink="">
      <xdr:nvSpPr>
        <xdr:cNvPr id="438" name="n_2mainValue【市民会館】&#10;有形固定資産減価償却率"/>
        <xdr:cNvSpPr txBox="1"/>
      </xdr:nvSpPr>
      <xdr:spPr>
        <a:xfrm>
          <a:off x="2705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67327</xdr:rowOff>
    </xdr:from>
    <xdr:ext cx="405111" cy="259045"/>
    <xdr:sp macro="" textlink="">
      <xdr:nvSpPr>
        <xdr:cNvPr id="439" name="n_3mainValue【市民会館】&#10;有形固定資産減価償却率"/>
        <xdr:cNvSpPr txBox="1"/>
      </xdr:nvSpPr>
      <xdr:spPr>
        <a:xfrm>
          <a:off x="1816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23513</xdr:rowOff>
    </xdr:from>
    <xdr:ext cx="405111" cy="259045"/>
    <xdr:sp macro="" textlink="">
      <xdr:nvSpPr>
        <xdr:cNvPr id="440" name="n_4mainValue【市民会館】&#10;有形固定資産減価償却率"/>
        <xdr:cNvSpPr txBox="1"/>
      </xdr:nvSpPr>
      <xdr:spPr>
        <a:xfrm>
          <a:off x="927744" y="1716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51833</xdr:rowOff>
    </xdr:from>
    <xdr:ext cx="469744" cy="259045"/>
    <xdr:sp macro="" textlink="">
      <xdr:nvSpPr>
        <xdr:cNvPr id="467" name="【市民会館】&#10;一人当たり面積平均値テキスト"/>
        <xdr:cNvSpPr txBox="1"/>
      </xdr:nvSpPr>
      <xdr:spPr>
        <a:xfrm>
          <a:off x="10515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9" name="フローチャート: 判断 468"/>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0" name="フローチャート: 判断 469"/>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1" name="フローチャート: 判断 470"/>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52832</xdr:rowOff>
    </xdr:from>
    <xdr:to>
      <xdr:col>55</xdr:col>
      <xdr:colOff>50800</xdr:colOff>
      <xdr:row>104</xdr:row>
      <xdr:rowOff>154432</xdr:rowOff>
    </xdr:to>
    <xdr:sp macro="" textlink="">
      <xdr:nvSpPr>
        <xdr:cNvPr id="478" name="楕円 477"/>
        <xdr:cNvSpPr/>
      </xdr:nvSpPr>
      <xdr:spPr>
        <a:xfrm>
          <a:off x="104267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75709</xdr:rowOff>
    </xdr:from>
    <xdr:ext cx="469744" cy="259045"/>
    <xdr:sp macro="" textlink="">
      <xdr:nvSpPr>
        <xdr:cNvPr id="479" name="【市民会館】&#10;一人当たり面積該当値テキスト"/>
        <xdr:cNvSpPr txBox="1"/>
      </xdr:nvSpPr>
      <xdr:spPr>
        <a:xfrm>
          <a:off x="10515600" y="177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57404</xdr:rowOff>
    </xdr:from>
    <xdr:to>
      <xdr:col>50</xdr:col>
      <xdr:colOff>165100</xdr:colOff>
      <xdr:row>104</xdr:row>
      <xdr:rowOff>159004</xdr:rowOff>
    </xdr:to>
    <xdr:sp macro="" textlink="">
      <xdr:nvSpPr>
        <xdr:cNvPr id="480" name="楕円 479"/>
        <xdr:cNvSpPr/>
      </xdr:nvSpPr>
      <xdr:spPr>
        <a:xfrm>
          <a:off x="9588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103632</xdr:rowOff>
    </xdr:from>
    <xdr:to>
      <xdr:col>55</xdr:col>
      <xdr:colOff>0</xdr:colOff>
      <xdr:row>104</xdr:row>
      <xdr:rowOff>108204</xdr:rowOff>
    </xdr:to>
    <xdr:cxnSp macro="">
      <xdr:nvCxnSpPr>
        <xdr:cNvPr id="481" name="直線コネクタ 480"/>
        <xdr:cNvCxnSpPr/>
      </xdr:nvCxnSpPr>
      <xdr:spPr>
        <a:xfrm flipV="1">
          <a:off x="9639300" y="179344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61976</xdr:rowOff>
    </xdr:from>
    <xdr:to>
      <xdr:col>46</xdr:col>
      <xdr:colOff>38100</xdr:colOff>
      <xdr:row>104</xdr:row>
      <xdr:rowOff>163576</xdr:rowOff>
    </xdr:to>
    <xdr:sp macro="" textlink="">
      <xdr:nvSpPr>
        <xdr:cNvPr id="482" name="楕円 481"/>
        <xdr:cNvSpPr/>
      </xdr:nvSpPr>
      <xdr:spPr>
        <a:xfrm>
          <a:off x="8699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108204</xdr:rowOff>
    </xdr:from>
    <xdr:to>
      <xdr:col>50</xdr:col>
      <xdr:colOff>114300</xdr:colOff>
      <xdr:row>104</xdr:row>
      <xdr:rowOff>112776</xdr:rowOff>
    </xdr:to>
    <xdr:cxnSp macro="">
      <xdr:nvCxnSpPr>
        <xdr:cNvPr id="483" name="直線コネクタ 482"/>
        <xdr:cNvCxnSpPr/>
      </xdr:nvCxnSpPr>
      <xdr:spPr>
        <a:xfrm flipV="1">
          <a:off x="8750300" y="17939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66548</xdr:rowOff>
    </xdr:from>
    <xdr:to>
      <xdr:col>41</xdr:col>
      <xdr:colOff>101600</xdr:colOff>
      <xdr:row>104</xdr:row>
      <xdr:rowOff>168148</xdr:rowOff>
    </xdr:to>
    <xdr:sp macro="" textlink="">
      <xdr:nvSpPr>
        <xdr:cNvPr id="484" name="楕円 483"/>
        <xdr:cNvSpPr/>
      </xdr:nvSpPr>
      <xdr:spPr>
        <a:xfrm>
          <a:off x="7810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112776</xdr:rowOff>
    </xdr:from>
    <xdr:to>
      <xdr:col>45</xdr:col>
      <xdr:colOff>177800</xdr:colOff>
      <xdr:row>104</xdr:row>
      <xdr:rowOff>117348</xdr:rowOff>
    </xdr:to>
    <xdr:cxnSp macro="">
      <xdr:nvCxnSpPr>
        <xdr:cNvPr id="485" name="直線コネクタ 484"/>
        <xdr:cNvCxnSpPr/>
      </xdr:nvCxnSpPr>
      <xdr:spPr>
        <a:xfrm flipV="1">
          <a:off x="7861300" y="17943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71120</xdr:rowOff>
    </xdr:from>
    <xdr:to>
      <xdr:col>36</xdr:col>
      <xdr:colOff>165100</xdr:colOff>
      <xdr:row>105</xdr:row>
      <xdr:rowOff>1270</xdr:rowOff>
    </xdr:to>
    <xdr:sp macro="" textlink="">
      <xdr:nvSpPr>
        <xdr:cNvPr id="486" name="楕円 485"/>
        <xdr:cNvSpPr/>
      </xdr:nvSpPr>
      <xdr:spPr>
        <a:xfrm>
          <a:off x="692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117348</xdr:rowOff>
    </xdr:from>
    <xdr:to>
      <xdr:col>41</xdr:col>
      <xdr:colOff>50800</xdr:colOff>
      <xdr:row>104</xdr:row>
      <xdr:rowOff>121920</xdr:rowOff>
    </xdr:to>
    <xdr:cxnSp macro="">
      <xdr:nvCxnSpPr>
        <xdr:cNvPr id="487" name="直線コネクタ 486"/>
        <xdr:cNvCxnSpPr/>
      </xdr:nvCxnSpPr>
      <xdr:spPr>
        <a:xfrm flipV="1">
          <a:off x="6972300" y="17948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88"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489" name="n_2aveValue【市民会館】&#10;一人当たり面積"/>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156990</xdr:rowOff>
    </xdr:from>
    <xdr:ext cx="469744" cy="259045"/>
    <xdr:sp macro="" textlink="">
      <xdr:nvSpPr>
        <xdr:cNvPr id="490" name="n_3aveValue【市民会館】&#10;一人当たり面積"/>
        <xdr:cNvSpPr txBox="1"/>
      </xdr:nvSpPr>
      <xdr:spPr>
        <a:xfrm>
          <a:off x="7626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1" name="n_4aveValue【市民会館】&#10;一人当たり面積"/>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4081</xdr:rowOff>
    </xdr:from>
    <xdr:ext cx="469744" cy="259045"/>
    <xdr:sp macro="" textlink="">
      <xdr:nvSpPr>
        <xdr:cNvPr id="492" name="n_1mainValue【市民会館】&#10;一人当たり面積"/>
        <xdr:cNvSpPr txBox="1"/>
      </xdr:nvSpPr>
      <xdr:spPr>
        <a:xfrm>
          <a:off x="93917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8653</xdr:rowOff>
    </xdr:from>
    <xdr:ext cx="469744" cy="259045"/>
    <xdr:sp macro="" textlink="">
      <xdr:nvSpPr>
        <xdr:cNvPr id="493" name="n_2mainValue【市民会館】&#10;一人当たり面積"/>
        <xdr:cNvSpPr txBox="1"/>
      </xdr:nvSpPr>
      <xdr:spPr>
        <a:xfrm>
          <a:off x="8515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13225</xdr:rowOff>
    </xdr:from>
    <xdr:ext cx="469744" cy="259045"/>
    <xdr:sp macro="" textlink="">
      <xdr:nvSpPr>
        <xdr:cNvPr id="494" name="n_3mainValue【市民会館】&#10;一人当たり面積"/>
        <xdr:cNvSpPr txBox="1"/>
      </xdr:nvSpPr>
      <xdr:spPr>
        <a:xfrm>
          <a:off x="7626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17797</xdr:rowOff>
    </xdr:from>
    <xdr:ext cx="469744" cy="259045"/>
    <xdr:sp macro="" textlink="">
      <xdr:nvSpPr>
        <xdr:cNvPr id="495" name="n_4mainValue【市民会館】&#10;一人当たり面積"/>
        <xdr:cNvSpPr txBox="1"/>
      </xdr:nvSpPr>
      <xdr:spPr>
        <a:xfrm>
          <a:off x="6737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1" name="直線コネクタ 520"/>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2" name="【一般廃棄物処理施設】&#10;有形固定資産減価償却率最小値テキスト"/>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3" name="直線コネクタ 522"/>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4" name="【一般廃棄物処理施設】&#10;有形固定資産減価償却率最大値テキスト"/>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5" name="直線コネクタ 524"/>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526" name="【一般廃棄物処理施設】&#10;有形固定資産減価償却率平均値テキスト"/>
        <xdr:cNvSpPr txBox="1"/>
      </xdr:nvSpPr>
      <xdr:spPr>
        <a:xfrm>
          <a:off x="16357600" y="649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8" name="フローチャート: 判断 527"/>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0" name="フローチャート: 判断 529"/>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1" name="フローチャート: 判断 530"/>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133169</xdr:rowOff>
    </xdr:from>
    <xdr:to>
      <xdr:col>85</xdr:col>
      <xdr:colOff>177800</xdr:colOff>
      <xdr:row>41</xdr:row>
      <xdr:rowOff>63319</xdr:rowOff>
    </xdr:to>
    <xdr:sp macro="" textlink="">
      <xdr:nvSpPr>
        <xdr:cNvPr id="537" name="楕円 536"/>
        <xdr:cNvSpPr/>
      </xdr:nvSpPr>
      <xdr:spPr>
        <a:xfrm>
          <a:off x="162687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111596</xdr:rowOff>
    </xdr:from>
    <xdr:ext cx="405111" cy="259045"/>
    <xdr:sp macro="" textlink="">
      <xdr:nvSpPr>
        <xdr:cNvPr id="538" name="【一般廃棄物処理施設】&#10;有形固定資産減価償却率該当値テキスト"/>
        <xdr:cNvSpPr txBox="1"/>
      </xdr:nvSpPr>
      <xdr:spPr>
        <a:xfrm>
          <a:off x="16357600"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136434</xdr:rowOff>
    </xdr:from>
    <xdr:to>
      <xdr:col>81</xdr:col>
      <xdr:colOff>101600</xdr:colOff>
      <xdr:row>41</xdr:row>
      <xdr:rowOff>66584</xdr:rowOff>
    </xdr:to>
    <xdr:sp macro="" textlink="">
      <xdr:nvSpPr>
        <xdr:cNvPr id="539" name="楕円 538"/>
        <xdr:cNvSpPr/>
      </xdr:nvSpPr>
      <xdr:spPr>
        <a:xfrm>
          <a:off x="15430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12519</xdr:rowOff>
    </xdr:from>
    <xdr:to>
      <xdr:col>85</xdr:col>
      <xdr:colOff>127000</xdr:colOff>
      <xdr:row>41</xdr:row>
      <xdr:rowOff>15784</xdr:rowOff>
    </xdr:to>
    <xdr:cxnSp macro="">
      <xdr:nvCxnSpPr>
        <xdr:cNvPr id="540" name="直線コネクタ 539"/>
        <xdr:cNvCxnSpPr/>
      </xdr:nvCxnSpPr>
      <xdr:spPr>
        <a:xfrm flipV="1">
          <a:off x="15481300" y="70419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154396</xdr:rowOff>
    </xdr:from>
    <xdr:to>
      <xdr:col>76</xdr:col>
      <xdr:colOff>165100</xdr:colOff>
      <xdr:row>41</xdr:row>
      <xdr:rowOff>84546</xdr:rowOff>
    </xdr:to>
    <xdr:sp macro="" textlink="">
      <xdr:nvSpPr>
        <xdr:cNvPr id="541" name="楕円 540"/>
        <xdr:cNvSpPr/>
      </xdr:nvSpPr>
      <xdr:spPr>
        <a:xfrm>
          <a:off x="14541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15784</xdr:rowOff>
    </xdr:from>
    <xdr:to>
      <xdr:col>81</xdr:col>
      <xdr:colOff>50800</xdr:colOff>
      <xdr:row>41</xdr:row>
      <xdr:rowOff>33746</xdr:rowOff>
    </xdr:to>
    <xdr:cxnSp macro="">
      <xdr:nvCxnSpPr>
        <xdr:cNvPr id="542" name="直線コネクタ 541"/>
        <xdr:cNvCxnSpPr/>
      </xdr:nvCxnSpPr>
      <xdr:spPr>
        <a:xfrm flipV="1">
          <a:off x="14592300" y="704523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146231</xdr:rowOff>
    </xdr:from>
    <xdr:to>
      <xdr:col>72</xdr:col>
      <xdr:colOff>38100</xdr:colOff>
      <xdr:row>41</xdr:row>
      <xdr:rowOff>76381</xdr:rowOff>
    </xdr:to>
    <xdr:sp macro="" textlink="">
      <xdr:nvSpPr>
        <xdr:cNvPr id="543" name="楕円 542"/>
        <xdr:cNvSpPr/>
      </xdr:nvSpPr>
      <xdr:spPr>
        <a:xfrm>
          <a:off x="13652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25581</xdr:rowOff>
    </xdr:from>
    <xdr:to>
      <xdr:col>76</xdr:col>
      <xdr:colOff>114300</xdr:colOff>
      <xdr:row>41</xdr:row>
      <xdr:rowOff>33746</xdr:rowOff>
    </xdr:to>
    <xdr:cxnSp macro="">
      <xdr:nvCxnSpPr>
        <xdr:cNvPr id="544" name="直線コネクタ 543"/>
        <xdr:cNvCxnSpPr/>
      </xdr:nvCxnSpPr>
      <xdr:spPr>
        <a:xfrm>
          <a:off x="13703300" y="705503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134801</xdr:rowOff>
    </xdr:from>
    <xdr:to>
      <xdr:col>67</xdr:col>
      <xdr:colOff>101600</xdr:colOff>
      <xdr:row>41</xdr:row>
      <xdr:rowOff>64951</xdr:rowOff>
    </xdr:to>
    <xdr:sp macro="" textlink="">
      <xdr:nvSpPr>
        <xdr:cNvPr id="545" name="楕円 544"/>
        <xdr:cNvSpPr/>
      </xdr:nvSpPr>
      <xdr:spPr>
        <a:xfrm>
          <a:off x="12763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14151</xdr:rowOff>
    </xdr:from>
    <xdr:to>
      <xdr:col>71</xdr:col>
      <xdr:colOff>177800</xdr:colOff>
      <xdr:row>41</xdr:row>
      <xdr:rowOff>25581</xdr:rowOff>
    </xdr:to>
    <xdr:cxnSp macro="">
      <xdr:nvCxnSpPr>
        <xdr:cNvPr id="546" name="直線コネクタ 545"/>
        <xdr:cNvCxnSpPr/>
      </xdr:nvCxnSpPr>
      <xdr:spPr>
        <a:xfrm>
          <a:off x="12814300" y="70436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547" name="n_1aveValue【一般廃棄物処理施設】&#10;有形固定資産減価償却率"/>
        <xdr:cNvSpPr txBox="1"/>
      </xdr:nvSpPr>
      <xdr:spPr>
        <a:xfrm>
          <a:off x="15266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549" name="n_3aveValue【一般廃棄物処理施設】&#10;有形固定資産減価償却率"/>
        <xdr:cNvSpPr txBox="1"/>
      </xdr:nvSpPr>
      <xdr:spPr>
        <a:xfrm>
          <a:off x="13500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550" name="n_4aveValue【一般廃棄物処理施設】&#10;有形固定資産減価償却率"/>
        <xdr:cNvSpPr txBox="1"/>
      </xdr:nvSpPr>
      <xdr:spPr>
        <a:xfrm>
          <a:off x="12611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57711</xdr:rowOff>
    </xdr:from>
    <xdr:ext cx="405111" cy="259045"/>
    <xdr:sp macro="" textlink="">
      <xdr:nvSpPr>
        <xdr:cNvPr id="551" name="n_1mainValue【一般廃棄物処理施設】&#10;有形固定資産減価償却率"/>
        <xdr:cNvSpPr txBox="1"/>
      </xdr:nvSpPr>
      <xdr:spPr>
        <a:xfrm>
          <a:off x="152660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75673</xdr:rowOff>
    </xdr:from>
    <xdr:ext cx="405111" cy="259045"/>
    <xdr:sp macro="" textlink="">
      <xdr:nvSpPr>
        <xdr:cNvPr id="552" name="n_2mainValue【一般廃棄物処理施設】&#10;有形固定資産減価償却率"/>
        <xdr:cNvSpPr txBox="1"/>
      </xdr:nvSpPr>
      <xdr:spPr>
        <a:xfrm>
          <a:off x="14389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67508</xdr:rowOff>
    </xdr:from>
    <xdr:ext cx="405111" cy="259045"/>
    <xdr:sp macro="" textlink="">
      <xdr:nvSpPr>
        <xdr:cNvPr id="553" name="n_3mainValue【一般廃棄物処理施設】&#10;有形固定資産減価償却率"/>
        <xdr:cNvSpPr txBox="1"/>
      </xdr:nvSpPr>
      <xdr:spPr>
        <a:xfrm>
          <a:off x="13500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56078</xdr:rowOff>
    </xdr:from>
    <xdr:ext cx="405111" cy="259045"/>
    <xdr:sp macro="" textlink="">
      <xdr:nvSpPr>
        <xdr:cNvPr id="554" name="n_4mainValue【一般廃棄物処理施設】&#10;有形固定資産減価償却率"/>
        <xdr:cNvSpPr txBox="1"/>
      </xdr:nvSpPr>
      <xdr:spPr>
        <a:xfrm>
          <a:off x="12611744"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6" name="直線コネクタ 575"/>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7" name="【一般廃棄物処理施設】&#10;一人当たり有形固定資産（償却資産）額最小値テキスト"/>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8" name="直線コネクタ 577"/>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79" name="【一般廃棄物処理施設】&#10;一人当たり有形固定資産（償却資産）額最大値テキスト"/>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0" name="直線コネクタ 579"/>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581" name="【一般廃棄物処理施設】&#10;一人当たり有形固定資産（償却資産）額平均値テキスト"/>
        <xdr:cNvSpPr txBox="1"/>
      </xdr:nvSpPr>
      <xdr:spPr>
        <a:xfrm>
          <a:off x="22199600" y="657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2" name="フローチャート: 判断 581"/>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3" name="フローチャート: 判断 582"/>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4" name="フローチャート: 判断 583"/>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5" name="フローチャート: 判断 584"/>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6" name="フローチャート: 判断 585"/>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83638</xdr:rowOff>
    </xdr:from>
    <xdr:to>
      <xdr:col>116</xdr:col>
      <xdr:colOff>114300</xdr:colOff>
      <xdr:row>40</xdr:row>
      <xdr:rowOff>13788</xdr:rowOff>
    </xdr:to>
    <xdr:sp macro="" textlink="">
      <xdr:nvSpPr>
        <xdr:cNvPr id="592" name="楕円 591"/>
        <xdr:cNvSpPr/>
      </xdr:nvSpPr>
      <xdr:spPr>
        <a:xfrm>
          <a:off x="22110700" y="67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62065</xdr:rowOff>
    </xdr:from>
    <xdr:ext cx="534377" cy="259045"/>
    <xdr:sp macro="" textlink="">
      <xdr:nvSpPr>
        <xdr:cNvPr id="593" name="【一般廃棄物処理施設】&#10;一人当たり有形固定資産（償却資産）額該当値テキスト"/>
        <xdr:cNvSpPr txBox="1"/>
      </xdr:nvSpPr>
      <xdr:spPr>
        <a:xfrm>
          <a:off x="22199600" y="674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93198</xdr:rowOff>
    </xdr:from>
    <xdr:to>
      <xdr:col>112</xdr:col>
      <xdr:colOff>38100</xdr:colOff>
      <xdr:row>40</xdr:row>
      <xdr:rowOff>23348</xdr:rowOff>
    </xdr:to>
    <xdr:sp macro="" textlink="">
      <xdr:nvSpPr>
        <xdr:cNvPr id="594" name="楕円 593"/>
        <xdr:cNvSpPr/>
      </xdr:nvSpPr>
      <xdr:spPr>
        <a:xfrm>
          <a:off x="21272500" y="677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134438</xdr:rowOff>
    </xdr:from>
    <xdr:to>
      <xdr:col>116</xdr:col>
      <xdr:colOff>63500</xdr:colOff>
      <xdr:row>39</xdr:row>
      <xdr:rowOff>143998</xdr:rowOff>
    </xdr:to>
    <xdr:cxnSp macro="">
      <xdr:nvCxnSpPr>
        <xdr:cNvPr id="595" name="直線コネクタ 594"/>
        <xdr:cNvCxnSpPr/>
      </xdr:nvCxnSpPr>
      <xdr:spPr>
        <a:xfrm flipV="1">
          <a:off x="21323300" y="6820988"/>
          <a:ext cx="838200" cy="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103421</xdr:rowOff>
    </xdr:from>
    <xdr:to>
      <xdr:col>107</xdr:col>
      <xdr:colOff>101600</xdr:colOff>
      <xdr:row>40</xdr:row>
      <xdr:rowOff>33571</xdr:rowOff>
    </xdr:to>
    <xdr:sp macro="" textlink="">
      <xdr:nvSpPr>
        <xdr:cNvPr id="596" name="楕円 595"/>
        <xdr:cNvSpPr/>
      </xdr:nvSpPr>
      <xdr:spPr>
        <a:xfrm>
          <a:off x="20383500" y="67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143998</xdr:rowOff>
    </xdr:from>
    <xdr:to>
      <xdr:col>111</xdr:col>
      <xdr:colOff>177800</xdr:colOff>
      <xdr:row>39</xdr:row>
      <xdr:rowOff>154221</xdr:rowOff>
    </xdr:to>
    <xdr:cxnSp macro="">
      <xdr:nvCxnSpPr>
        <xdr:cNvPr id="597" name="直線コネクタ 596"/>
        <xdr:cNvCxnSpPr/>
      </xdr:nvCxnSpPr>
      <xdr:spPr>
        <a:xfrm flipV="1">
          <a:off x="20434300" y="6830548"/>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110289</xdr:rowOff>
    </xdr:from>
    <xdr:to>
      <xdr:col>102</xdr:col>
      <xdr:colOff>165100</xdr:colOff>
      <xdr:row>40</xdr:row>
      <xdr:rowOff>40439</xdr:rowOff>
    </xdr:to>
    <xdr:sp macro="" textlink="">
      <xdr:nvSpPr>
        <xdr:cNvPr id="598" name="楕円 597"/>
        <xdr:cNvSpPr/>
      </xdr:nvSpPr>
      <xdr:spPr>
        <a:xfrm>
          <a:off x="19494500" y="67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154221</xdr:rowOff>
    </xdr:from>
    <xdr:to>
      <xdr:col>107</xdr:col>
      <xdr:colOff>50800</xdr:colOff>
      <xdr:row>39</xdr:row>
      <xdr:rowOff>161089</xdr:rowOff>
    </xdr:to>
    <xdr:cxnSp macro="">
      <xdr:nvCxnSpPr>
        <xdr:cNvPr id="599" name="直線コネクタ 598"/>
        <xdr:cNvCxnSpPr/>
      </xdr:nvCxnSpPr>
      <xdr:spPr>
        <a:xfrm flipV="1">
          <a:off x="19545300" y="6840771"/>
          <a:ext cx="8890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116539</xdr:rowOff>
    </xdr:from>
    <xdr:to>
      <xdr:col>98</xdr:col>
      <xdr:colOff>38100</xdr:colOff>
      <xdr:row>40</xdr:row>
      <xdr:rowOff>46689</xdr:rowOff>
    </xdr:to>
    <xdr:sp macro="" textlink="">
      <xdr:nvSpPr>
        <xdr:cNvPr id="600" name="楕円 599"/>
        <xdr:cNvSpPr/>
      </xdr:nvSpPr>
      <xdr:spPr>
        <a:xfrm>
          <a:off x="18605500" y="68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161089</xdr:rowOff>
    </xdr:from>
    <xdr:to>
      <xdr:col>102</xdr:col>
      <xdr:colOff>114300</xdr:colOff>
      <xdr:row>39</xdr:row>
      <xdr:rowOff>167339</xdr:rowOff>
    </xdr:to>
    <xdr:cxnSp macro="">
      <xdr:nvCxnSpPr>
        <xdr:cNvPr id="601" name="直線コネクタ 600"/>
        <xdr:cNvCxnSpPr/>
      </xdr:nvCxnSpPr>
      <xdr:spPr>
        <a:xfrm flipV="1">
          <a:off x="18656300" y="6847639"/>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602" name="n_1aveValue【一般廃棄物処理施設】&#10;一人当たり有形固定資産（償却資産）額"/>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603" name="n_2aveValue【一般廃棄物処理施設】&#10;一人当たり有形固定資産（償却資産）額"/>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27627</xdr:rowOff>
    </xdr:from>
    <xdr:ext cx="534377" cy="259045"/>
    <xdr:sp macro="" textlink="">
      <xdr:nvSpPr>
        <xdr:cNvPr id="604" name="n_3aveValue【一般廃棄物処理施設】&#10;一人当たり有形固定資産（償却資産）額"/>
        <xdr:cNvSpPr txBox="1"/>
      </xdr:nvSpPr>
      <xdr:spPr>
        <a:xfrm>
          <a:off x="19278111" y="65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26754</xdr:rowOff>
    </xdr:from>
    <xdr:ext cx="534377" cy="259045"/>
    <xdr:sp macro="" textlink="">
      <xdr:nvSpPr>
        <xdr:cNvPr id="605" name="n_4aveValue【一般廃棄物処理施設】&#10;一人当たり有形固定資産（償却資産）額"/>
        <xdr:cNvSpPr txBox="1"/>
      </xdr:nvSpPr>
      <xdr:spPr>
        <a:xfrm>
          <a:off x="18389111" y="65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14475</xdr:rowOff>
    </xdr:from>
    <xdr:ext cx="534377" cy="259045"/>
    <xdr:sp macro="" textlink="">
      <xdr:nvSpPr>
        <xdr:cNvPr id="606" name="n_1mainValue【一般廃棄物処理施設】&#10;一人当たり有形固定資産（償却資産）額"/>
        <xdr:cNvSpPr txBox="1"/>
      </xdr:nvSpPr>
      <xdr:spPr>
        <a:xfrm>
          <a:off x="21043411" y="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24698</xdr:rowOff>
    </xdr:from>
    <xdr:ext cx="534377" cy="259045"/>
    <xdr:sp macro="" textlink="">
      <xdr:nvSpPr>
        <xdr:cNvPr id="607" name="n_2mainValue【一般廃棄物処理施設】&#10;一人当たり有形固定資産（償却資産）額"/>
        <xdr:cNvSpPr txBox="1"/>
      </xdr:nvSpPr>
      <xdr:spPr>
        <a:xfrm>
          <a:off x="20167111" y="68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31566</xdr:rowOff>
    </xdr:from>
    <xdr:ext cx="534377" cy="259045"/>
    <xdr:sp macro="" textlink="">
      <xdr:nvSpPr>
        <xdr:cNvPr id="608" name="n_3mainValue【一般廃棄物処理施設】&#10;一人当たり有形固定資産（償却資産）額"/>
        <xdr:cNvSpPr txBox="1"/>
      </xdr:nvSpPr>
      <xdr:spPr>
        <a:xfrm>
          <a:off x="19278111" y="688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37816</xdr:rowOff>
    </xdr:from>
    <xdr:ext cx="534377" cy="259045"/>
    <xdr:sp macro="" textlink="">
      <xdr:nvSpPr>
        <xdr:cNvPr id="609" name="n_4mainValue【一般廃棄物処理施設】&#10;一人当たり有形固定資産（償却資産）額"/>
        <xdr:cNvSpPr txBox="1"/>
      </xdr:nvSpPr>
      <xdr:spPr>
        <a:xfrm>
          <a:off x="18389111" y="68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0" name="テキスト ボックス 62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33" name="直線コネクタ 632"/>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34"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5" name="直線コネクタ 634"/>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6" name="【保健センター・保健所】&#10;有形固定資産減価償却率最大値テキスト"/>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7" name="直線コネクタ 636"/>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4462</xdr:rowOff>
    </xdr:from>
    <xdr:ext cx="405111" cy="259045"/>
    <xdr:sp macro="" textlink="">
      <xdr:nvSpPr>
        <xdr:cNvPr id="638" name="【保健センター・保健所】&#10;有形固定資産減価償却率平均値テキスト"/>
        <xdr:cNvSpPr txBox="1"/>
      </xdr:nvSpPr>
      <xdr:spPr>
        <a:xfrm>
          <a:off x="16357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39" name="フローチャート: 判断 638"/>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0" name="フローチャート: 判断 639"/>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1" name="フローチャート: 判断 640"/>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2" name="フローチャート: 判断 641"/>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3" name="フローチャート: 判断 642"/>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139700</xdr:rowOff>
    </xdr:from>
    <xdr:to>
      <xdr:col>85</xdr:col>
      <xdr:colOff>177800</xdr:colOff>
      <xdr:row>63</xdr:row>
      <xdr:rowOff>69850</xdr:rowOff>
    </xdr:to>
    <xdr:sp macro="" textlink="">
      <xdr:nvSpPr>
        <xdr:cNvPr id="649" name="楕円 648"/>
        <xdr:cNvSpPr/>
      </xdr:nvSpPr>
      <xdr:spPr>
        <a:xfrm>
          <a:off x="16268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118127</xdr:rowOff>
    </xdr:from>
    <xdr:ext cx="405111" cy="259045"/>
    <xdr:sp macro="" textlink="">
      <xdr:nvSpPr>
        <xdr:cNvPr id="650" name="【保健センター・保健所】&#10;有形固定資産減価償却率該当値テキスト"/>
        <xdr:cNvSpPr txBox="1"/>
      </xdr:nvSpPr>
      <xdr:spPr>
        <a:xfrm>
          <a:off x="163576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101600</xdr:rowOff>
    </xdr:from>
    <xdr:to>
      <xdr:col>81</xdr:col>
      <xdr:colOff>101600</xdr:colOff>
      <xdr:row>63</xdr:row>
      <xdr:rowOff>31750</xdr:rowOff>
    </xdr:to>
    <xdr:sp macro="" textlink="">
      <xdr:nvSpPr>
        <xdr:cNvPr id="651" name="楕円 650"/>
        <xdr:cNvSpPr/>
      </xdr:nvSpPr>
      <xdr:spPr>
        <a:xfrm>
          <a:off x="15430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152400</xdr:rowOff>
    </xdr:from>
    <xdr:to>
      <xdr:col>85</xdr:col>
      <xdr:colOff>127000</xdr:colOff>
      <xdr:row>63</xdr:row>
      <xdr:rowOff>19050</xdr:rowOff>
    </xdr:to>
    <xdr:cxnSp macro="">
      <xdr:nvCxnSpPr>
        <xdr:cNvPr id="652" name="直線コネクタ 651"/>
        <xdr:cNvCxnSpPr/>
      </xdr:nvCxnSpPr>
      <xdr:spPr>
        <a:xfrm>
          <a:off x="15481300" y="10782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653" name="楕円 652"/>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62</xdr:row>
      <xdr:rowOff>152400</xdr:rowOff>
    </xdr:to>
    <xdr:cxnSp macro="">
      <xdr:nvCxnSpPr>
        <xdr:cNvPr id="654" name="直線コネクタ 653"/>
        <xdr:cNvCxnSpPr/>
      </xdr:nvCxnSpPr>
      <xdr:spPr>
        <a:xfrm>
          <a:off x="14592300" y="1074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25400</xdr:rowOff>
    </xdr:from>
    <xdr:to>
      <xdr:col>72</xdr:col>
      <xdr:colOff>38100</xdr:colOff>
      <xdr:row>62</xdr:row>
      <xdr:rowOff>127000</xdr:rowOff>
    </xdr:to>
    <xdr:sp macro="" textlink="">
      <xdr:nvSpPr>
        <xdr:cNvPr id="655" name="楕円 654"/>
        <xdr:cNvSpPr/>
      </xdr:nvSpPr>
      <xdr:spPr>
        <a:xfrm>
          <a:off x="1365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76200</xdr:rowOff>
    </xdr:from>
    <xdr:to>
      <xdr:col>76</xdr:col>
      <xdr:colOff>114300</xdr:colOff>
      <xdr:row>62</xdr:row>
      <xdr:rowOff>114300</xdr:rowOff>
    </xdr:to>
    <xdr:cxnSp macro="">
      <xdr:nvCxnSpPr>
        <xdr:cNvPr id="656" name="直線コネクタ 655"/>
        <xdr:cNvCxnSpPr/>
      </xdr:nvCxnSpPr>
      <xdr:spPr>
        <a:xfrm>
          <a:off x="13703300" y="1070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158750</xdr:rowOff>
    </xdr:from>
    <xdr:to>
      <xdr:col>67</xdr:col>
      <xdr:colOff>101600</xdr:colOff>
      <xdr:row>62</xdr:row>
      <xdr:rowOff>88900</xdr:rowOff>
    </xdr:to>
    <xdr:sp macro="" textlink="">
      <xdr:nvSpPr>
        <xdr:cNvPr id="657" name="楕円 656"/>
        <xdr:cNvSpPr/>
      </xdr:nvSpPr>
      <xdr:spPr>
        <a:xfrm>
          <a:off x="1276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38100</xdr:rowOff>
    </xdr:from>
    <xdr:to>
      <xdr:col>71</xdr:col>
      <xdr:colOff>177800</xdr:colOff>
      <xdr:row>62</xdr:row>
      <xdr:rowOff>76200</xdr:rowOff>
    </xdr:to>
    <xdr:cxnSp macro="">
      <xdr:nvCxnSpPr>
        <xdr:cNvPr id="658" name="直線コネクタ 657"/>
        <xdr:cNvCxnSpPr/>
      </xdr:nvCxnSpPr>
      <xdr:spPr>
        <a:xfrm>
          <a:off x="12814300" y="1066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59707</xdr:rowOff>
    </xdr:from>
    <xdr:ext cx="405111" cy="259045"/>
    <xdr:sp macro="" textlink="">
      <xdr:nvSpPr>
        <xdr:cNvPr id="659" name="n_1aveValue【保健センター・保健所】&#10;有形固定資産減価償却率"/>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23512</xdr:rowOff>
    </xdr:from>
    <xdr:ext cx="405111" cy="259045"/>
    <xdr:sp macro="" textlink="">
      <xdr:nvSpPr>
        <xdr:cNvPr id="660" name="n_2aveValue【保健センター・保健所】&#10;有形固定資産減価償却率"/>
        <xdr:cNvSpPr txBox="1"/>
      </xdr:nvSpPr>
      <xdr:spPr>
        <a:xfrm>
          <a:off x="14389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661" name="n_3aveValue【保健センター・保健所】&#10;有形固定資産減価償却率"/>
        <xdr:cNvSpPr txBox="1"/>
      </xdr:nvSpPr>
      <xdr:spPr>
        <a:xfrm>
          <a:off x="13500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153052</xdr:rowOff>
    </xdr:from>
    <xdr:ext cx="405111" cy="259045"/>
    <xdr:sp macro="" textlink="">
      <xdr:nvSpPr>
        <xdr:cNvPr id="662" name="n_4aveValue【保健センター・保健所】&#10;有形固定資産減価償却率"/>
        <xdr:cNvSpPr txBox="1"/>
      </xdr:nvSpPr>
      <xdr:spPr>
        <a:xfrm>
          <a:off x="12611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22877</xdr:rowOff>
    </xdr:from>
    <xdr:ext cx="405111" cy="259045"/>
    <xdr:sp macro="" textlink="">
      <xdr:nvSpPr>
        <xdr:cNvPr id="663" name="n_1mainValue【保健センター・保健所】&#10;有形固定資産減価償却率"/>
        <xdr:cNvSpPr txBox="1"/>
      </xdr:nvSpPr>
      <xdr:spPr>
        <a:xfrm>
          <a:off x="152660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664" name="n_2mainValue【保健センター・保健所】&#10;有形固定資産減価償却率"/>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118127</xdr:rowOff>
    </xdr:from>
    <xdr:ext cx="405111" cy="259045"/>
    <xdr:sp macro="" textlink="">
      <xdr:nvSpPr>
        <xdr:cNvPr id="665" name="n_3mainValue【保健センター・保健所】&#10;有形固定資産減価償却率"/>
        <xdr:cNvSpPr txBox="1"/>
      </xdr:nvSpPr>
      <xdr:spPr>
        <a:xfrm>
          <a:off x="13500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80027</xdr:rowOff>
    </xdr:from>
    <xdr:ext cx="405111" cy="259045"/>
    <xdr:sp macro="" textlink="">
      <xdr:nvSpPr>
        <xdr:cNvPr id="666" name="n_4mainValue【保健センター・保健所】&#10;有形固定資産減価償却率"/>
        <xdr:cNvSpPr txBox="1"/>
      </xdr:nvSpPr>
      <xdr:spPr>
        <a:xfrm>
          <a:off x="12611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90" name="直線コネクタ 689"/>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3"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4" name="直線コネクタ 693"/>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5"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6" name="フローチャート: 判断 695"/>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7" name="フローチャート: 判断 69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8" name="フローチャート: 判断 697"/>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9" name="フローチャート: 判断 698"/>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0" name="フローチャート: 判断 699"/>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139700</xdr:rowOff>
    </xdr:from>
    <xdr:to>
      <xdr:col>116</xdr:col>
      <xdr:colOff>114300</xdr:colOff>
      <xdr:row>62</xdr:row>
      <xdr:rowOff>69850</xdr:rowOff>
    </xdr:to>
    <xdr:sp macro="" textlink="">
      <xdr:nvSpPr>
        <xdr:cNvPr id="706" name="楕円 705"/>
        <xdr:cNvSpPr/>
      </xdr:nvSpPr>
      <xdr:spPr>
        <a:xfrm>
          <a:off x="22110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118127</xdr:rowOff>
    </xdr:from>
    <xdr:ext cx="469744" cy="259045"/>
    <xdr:sp macro="" textlink="">
      <xdr:nvSpPr>
        <xdr:cNvPr id="707" name="【保健センター・保健所】&#10;一人当たり面積該当値テキスト"/>
        <xdr:cNvSpPr txBox="1"/>
      </xdr:nvSpPr>
      <xdr:spPr>
        <a:xfrm>
          <a:off x="221996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708" name="楕円 707"/>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19050</xdr:rowOff>
    </xdr:from>
    <xdr:to>
      <xdr:col>116</xdr:col>
      <xdr:colOff>63500</xdr:colOff>
      <xdr:row>62</xdr:row>
      <xdr:rowOff>38100</xdr:rowOff>
    </xdr:to>
    <xdr:cxnSp macro="">
      <xdr:nvCxnSpPr>
        <xdr:cNvPr id="709" name="直線コネクタ 708"/>
        <xdr:cNvCxnSpPr/>
      </xdr:nvCxnSpPr>
      <xdr:spPr>
        <a:xfrm flipV="1">
          <a:off x="21323300" y="10648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710" name="楕円 709"/>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711" name="直線コネクタ 710"/>
        <xdr:cNvCxnSpPr/>
      </xdr:nvCxnSpPr>
      <xdr:spPr>
        <a:xfrm>
          <a:off x="20434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712" name="楕円 711"/>
        <xdr:cNvSpPr/>
      </xdr:nvSpPr>
      <xdr:spPr>
        <a:xfrm>
          <a:off x="19494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38100</xdr:rowOff>
    </xdr:to>
    <xdr:cxnSp macro="">
      <xdr:nvCxnSpPr>
        <xdr:cNvPr id="713" name="直線コネクタ 712"/>
        <xdr:cNvCxnSpPr/>
      </xdr:nvCxnSpPr>
      <xdr:spPr>
        <a:xfrm>
          <a:off x="19545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158750</xdr:rowOff>
    </xdr:from>
    <xdr:to>
      <xdr:col>98</xdr:col>
      <xdr:colOff>38100</xdr:colOff>
      <xdr:row>62</xdr:row>
      <xdr:rowOff>88900</xdr:rowOff>
    </xdr:to>
    <xdr:sp macro="" textlink="">
      <xdr:nvSpPr>
        <xdr:cNvPr id="714" name="楕円 713"/>
        <xdr:cNvSpPr/>
      </xdr:nvSpPr>
      <xdr:spPr>
        <a:xfrm>
          <a:off x="18605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38100</xdr:rowOff>
    </xdr:from>
    <xdr:to>
      <xdr:col>102</xdr:col>
      <xdr:colOff>114300</xdr:colOff>
      <xdr:row>62</xdr:row>
      <xdr:rowOff>38100</xdr:rowOff>
    </xdr:to>
    <xdr:cxnSp macro="">
      <xdr:nvCxnSpPr>
        <xdr:cNvPr id="715" name="直線コネクタ 714"/>
        <xdr:cNvCxnSpPr/>
      </xdr:nvCxnSpPr>
      <xdr:spPr>
        <a:xfrm>
          <a:off x="18656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6"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17"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8"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19"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720" name="n_1mainValue【保健センター・保健所】&#10;一人当たり面積"/>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721" name="n_2main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722" name="n_3mainValue【保健センター・保健所】&#10;一人当たり面積"/>
        <xdr:cNvSpPr txBox="1"/>
      </xdr:nvSpPr>
      <xdr:spPr>
        <a:xfrm>
          <a:off x="19310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80027</xdr:rowOff>
    </xdr:from>
    <xdr:ext cx="469744" cy="259045"/>
    <xdr:sp macro="" textlink="">
      <xdr:nvSpPr>
        <xdr:cNvPr id="723" name="n_4mainValue【保健センター・保健所】&#10;一人当たり面積"/>
        <xdr:cNvSpPr txBox="1"/>
      </xdr:nvSpPr>
      <xdr:spPr>
        <a:xfrm>
          <a:off x="18421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48" name="直線コネクタ 747"/>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49" name="【消防施設】&#10;有形固定資産減価償却率最小値テキスト"/>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50" name="直線コネクタ 749"/>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51" name="【消防施設】&#10;有形固定資産減価償却率最大値テキスト"/>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52" name="直線コネクタ 751"/>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753" name="【消防施設】&#10;有形固定資産減価償却率平均値テキスト"/>
        <xdr:cNvSpPr txBox="1"/>
      </xdr:nvSpPr>
      <xdr:spPr>
        <a:xfrm>
          <a:off x="16357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54" name="フローチャート: 判断 753"/>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55" name="フローチャート: 判断 754"/>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6" name="フローチャート: 判断 755"/>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57" name="フローチャート: 判断 756"/>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58" name="フローチャート: 判断 757"/>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64" name="楕円 763"/>
        <xdr:cNvSpPr/>
      </xdr:nvSpPr>
      <xdr:spPr>
        <a:xfrm>
          <a:off x="162687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84472</xdr:rowOff>
    </xdr:from>
    <xdr:ext cx="405111" cy="259045"/>
    <xdr:sp macro="" textlink="">
      <xdr:nvSpPr>
        <xdr:cNvPr id="765" name="【消防施設】&#10;有形固定資産減価償却率該当値テキスト"/>
        <xdr:cNvSpPr txBox="1"/>
      </xdr:nvSpPr>
      <xdr:spPr>
        <a:xfrm>
          <a:off x="16357600"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31114</xdr:rowOff>
    </xdr:from>
    <xdr:to>
      <xdr:col>81</xdr:col>
      <xdr:colOff>101600</xdr:colOff>
      <xdr:row>81</xdr:row>
      <xdr:rowOff>132714</xdr:rowOff>
    </xdr:to>
    <xdr:sp macro="" textlink="">
      <xdr:nvSpPr>
        <xdr:cNvPr id="766" name="楕円 765"/>
        <xdr:cNvSpPr/>
      </xdr:nvSpPr>
      <xdr:spPr>
        <a:xfrm>
          <a:off x="15430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81914</xdr:rowOff>
    </xdr:from>
    <xdr:to>
      <xdr:col>85</xdr:col>
      <xdr:colOff>127000</xdr:colOff>
      <xdr:row>81</xdr:row>
      <xdr:rowOff>112395</xdr:rowOff>
    </xdr:to>
    <xdr:cxnSp macro="">
      <xdr:nvCxnSpPr>
        <xdr:cNvPr id="767" name="直線コネクタ 766"/>
        <xdr:cNvCxnSpPr/>
      </xdr:nvCxnSpPr>
      <xdr:spPr>
        <a:xfrm>
          <a:off x="15481300" y="139693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768" name="楕円 767"/>
        <xdr:cNvSpPr/>
      </xdr:nvSpPr>
      <xdr:spPr>
        <a:xfrm>
          <a:off x="14541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49530</xdr:rowOff>
    </xdr:from>
    <xdr:to>
      <xdr:col>81</xdr:col>
      <xdr:colOff>50800</xdr:colOff>
      <xdr:row>81</xdr:row>
      <xdr:rowOff>81914</xdr:rowOff>
    </xdr:to>
    <xdr:cxnSp macro="">
      <xdr:nvCxnSpPr>
        <xdr:cNvPr id="769" name="直線コネクタ 768"/>
        <xdr:cNvCxnSpPr/>
      </xdr:nvCxnSpPr>
      <xdr:spPr>
        <a:xfrm>
          <a:off x="14592300" y="139369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128270</xdr:rowOff>
    </xdr:from>
    <xdr:to>
      <xdr:col>72</xdr:col>
      <xdr:colOff>38100</xdr:colOff>
      <xdr:row>81</xdr:row>
      <xdr:rowOff>58420</xdr:rowOff>
    </xdr:to>
    <xdr:sp macro="" textlink="">
      <xdr:nvSpPr>
        <xdr:cNvPr id="770" name="楕円 769"/>
        <xdr:cNvSpPr/>
      </xdr:nvSpPr>
      <xdr:spPr>
        <a:xfrm>
          <a:off x="13652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7620</xdr:rowOff>
    </xdr:from>
    <xdr:to>
      <xdr:col>76</xdr:col>
      <xdr:colOff>114300</xdr:colOff>
      <xdr:row>81</xdr:row>
      <xdr:rowOff>49530</xdr:rowOff>
    </xdr:to>
    <xdr:cxnSp macro="">
      <xdr:nvCxnSpPr>
        <xdr:cNvPr id="771" name="直線コネクタ 770"/>
        <xdr:cNvCxnSpPr/>
      </xdr:nvCxnSpPr>
      <xdr:spPr>
        <a:xfrm>
          <a:off x="13703300" y="13895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52070</xdr:rowOff>
    </xdr:from>
    <xdr:to>
      <xdr:col>67</xdr:col>
      <xdr:colOff>101600</xdr:colOff>
      <xdr:row>80</xdr:row>
      <xdr:rowOff>153670</xdr:rowOff>
    </xdr:to>
    <xdr:sp macro="" textlink="">
      <xdr:nvSpPr>
        <xdr:cNvPr id="772" name="楕円 771"/>
        <xdr:cNvSpPr/>
      </xdr:nvSpPr>
      <xdr:spPr>
        <a:xfrm>
          <a:off x="12763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102870</xdr:rowOff>
    </xdr:from>
    <xdr:to>
      <xdr:col>71</xdr:col>
      <xdr:colOff>177800</xdr:colOff>
      <xdr:row>81</xdr:row>
      <xdr:rowOff>7620</xdr:rowOff>
    </xdr:to>
    <xdr:cxnSp macro="">
      <xdr:nvCxnSpPr>
        <xdr:cNvPr id="773" name="直線コネクタ 772"/>
        <xdr:cNvCxnSpPr/>
      </xdr:nvCxnSpPr>
      <xdr:spPr>
        <a:xfrm>
          <a:off x="12814300" y="138188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774" name="n_1aveValue【消防施設】&#10;有形固定資産減価償却率"/>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5" name="n_2aveValue【消防施設】&#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776" name="n_3aveValue【消防施設】&#10;有形固定資産減価償却率"/>
        <xdr:cNvSpPr txBox="1"/>
      </xdr:nvSpPr>
      <xdr:spPr>
        <a:xfrm>
          <a:off x="13500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777" name="n_4aveValue【消防施設】&#10;有形固定資産減価償却率"/>
        <xdr:cNvSpPr txBox="1"/>
      </xdr:nvSpPr>
      <xdr:spPr>
        <a:xfrm>
          <a:off x="12611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149241</xdr:rowOff>
    </xdr:from>
    <xdr:ext cx="405111" cy="259045"/>
    <xdr:sp macro="" textlink="">
      <xdr:nvSpPr>
        <xdr:cNvPr id="778" name="n_1mainValue【消防施設】&#10;有形固定資産減価償却率"/>
        <xdr:cNvSpPr txBox="1"/>
      </xdr:nvSpPr>
      <xdr:spPr>
        <a:xfrm>
          <a:off x="152660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116857</xdr:rowOff>
    </xdr:from>
    <xdr:ext cx="405111" cy="259045"/>
    <xdr:sp macro="" textlink="">
      <xdr:nvSpPr>
        <xdr:cNvPr id="779" name="n_2mainValue【消防施設】&#10;有形固定資産減価償却率"/>
        <xdr:cNvSpPr txBox="1"/>
      </xdr:nvSpPr>
      <xdr:spPr>
        <a:xfrm>
          <a:off x="14389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74947</xdr:rowOff>
    </xdr:from>
    <xdr:ext cx="405111" cy="259045"/>
    <xdr:sp macro="" textlink="">
      <xdr:nvSpPr>
        <xdr:cNvPr id="780" name="n_3mainValue【消防施設】&#10;有形固定資産減価償却率"/>
        <xdr:cNvSpPr txBox="1"/>
      </xdr:nvSpPr>
      <xdr:spPr>
        <a:xfrm>
          <a:off x="13500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170197</xdr:rowOff>
    </xdr:from>
    <xdr:ext cx="405111" cy="259045"/>
    <xdr:sp macro="" textlink="">
      <xdr:nvSpPr>
        <xdr:cNvPr id="781" name="n_4mainValue【消防施設】&#10;有形固定資産減価償却率"/>
        <xdr:cNvSpPr txBox="1"/>
      </xdr:nvSpPr>
      <xdr:spPr>
        <a:xfrm>
          <a:off x="12611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805" name="直線コネクタ 804"/>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6"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7" name="直線コネクタ 806"/>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8"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9" name="直線コネクタ 80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810" name="【消防施設】&#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11" name="フローチャート: 判断 810"/>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12" name="フローチャート: 判断 811"/>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3" name="フローチャート: 判断 812"/>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4" name="フローチャート: 判断 813"/>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5" name="フローチャート: 判断 814"/>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48261</xdr:rowOff>
    </xdr:from>
    <xdr:to>
      <xdr:col>116</xdr:col>
      <xdr:colOff>114300</xdr:colOff>
      <xdr:row>86</xdr:row>
      <xdr:rowOff>149861</xdr:rowOff>
    </xdr:to>
    <xdr:sp macro="" textlink="">
      <xdr:nvSpPr>
        <xdr:cNvPr id="821" name="楕円 820"/>
        <xdr:cNvSpPr/>
      </xdr:nvSpPr>
      <xdr:spPr>
        <a:xfrm>
          <a:off x="22110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134638</xdr:rowOff>
    </xdr:from>
    <xdr:ext cx="469744" cy="259045"/>
    <xdr:sp macro="" textlink="">
      <xdr:nvSpPr>
        <xdr:cNvPr id="822" name="【消防施設】&#10;一人当たり面積該当値テキスト"/>
        <xdr:cNvSpPr txBox="1"/>
      </xdr:nvSpPr>
      <xdr:spPr>
        <a:xfrm>
          <a:off x="22199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48261</xdr:rowOff>
    </xdr:from>
    <xdr:to>
      <xdr:col>112</xdr:col>
      <xdr:colOff>38100</xdr:colOff>
      <xdr:row>86</xdr:row>
      <xdr:rowOff>149861</xdr:rowOff>
    </xdr:to>
    <xdr:sp macro="" textlink="">
      <xdr:nvSpPr>
        <xdr:cNvPr id="823" name="楕円 822"/>
        <xdr:cNvSpPr/>
      </xdr:nvSpPr>
      <xdr:spPr>
        <a:xfrm>
          <a:off x="21272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99061</xdr:rowOff>
    </xdr:from>
    <xdr:to>
      <xdr:col>116</xdr:col>
      <xdr:colOff>63500</xdr:colOff>
      <xdr:row>86</xdr:row>
      <xdr:rowOff>99061</xdr:rowOff>
    </xdr:to>
    <xdr:cxnSp macro="">
      <xdr:nvCxnSpPr>
        <xdr:cNvPr id="824" name="直線コネクタ 823"/>
        <xdr:cNvCxnSpPr/>
      </xdr:nvCxnSpPr>
      <xdr:spPr>
        <a:xfrm>
          <a:off x="21323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48261</xdr:rowOff>
    </xdr:from>
    <xdr:to>
      <xdr:col>107</xdr:col>
      <xdr:colOff>101600</xdr:colOff>
      <xdr:row>86</xdr:row>
      <xdr:rowOff>149861</xdr:rowOff>
    </xdr:to>
    <xdr:sp macro="" textlink="">
      <xdr:nvSpPr>
        <xdr:cNvPr id="825" name="楕円 824"/>
        <xdr:cNvSpPr/>
      </xdr:nvSpPr>
      <xdr:spPr>
        <a:xfrm>
          <a:off x="20383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99061</xdr:rowOff>
    </xdr:from>
    <xdr:to>
      <xdr:col>111</xdr:col>
      <xdr:colOff>177800</xdr:colOff>
      <xdr:row>86</xdr:row>
      <xdr:rowOff>99061</xdr:rowOff>
    </xdr:to>
    <xdr:cxnSp macro="">
      <xdr:nvCxnSpPr>
        <xdr:cNvPr id="826" name="直線コネクタ 825"/>
        <xdr:cNvCxnSpPr/>
      </xdr:nvCxnSpPr>
      <xdr:spPr>
        <a:xfrm>
          <a:off x="20434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48261</xdr:rowOff>
    </xdr:from>
    <xdr:to>
      <xdr:col>102</xdr:col>
      <xdr:colOff>165100</xdr:colOff>
      <xdr:row>86</xdr:row>
      <xdr:rowOff>149861</xdr:rowOff>
    </xdr:to>
    <xdr:sp macro="" textlink="">
      <xdr:nvSpPr>
        <xdr:cNvPr id="827" name="楕円 826"/>
        <xdr:cNvSpPr/>
      </xdr:nvSpPr>
      <xdr:spPr>
        <a:xfrm>
          <a:off x="19494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99061</xdr:rowOff>
    </xdr:from>
    <xdr:to>
      <xdr:col>107</xdr:col>
      <xdr:colOff>50800</xdr:colOff>
      <xdr:row>86</xdr:row>
      <xdr:rowOff>99061</xdr:rowOff>
    </xdr:to>
    <xdr:cxnSp macro="">
      <xdr:nvCxnSpPr>
        <xdr:cNvPr id="828" name="直線コネクタ 827"/>
        <xdr:cNvCxnSpPr/>
      </xdr:nvCxnSpPr>
      <xdr:spPr>
        <a:xfrm>
          <a:off x="19545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48261</xdr:rowOff>
    </xdr:from>
    <xdr:to>
      <xdr:col>98</xdr:col>
      <xdr:colOff>38100</xdr:colOff>
      <xdr:row>86</xdr:row>
      <xdr:rowOff>149861</xdr:rowOff>
    </xdr:to>
    <xdr:sp macro="" textlink="">
      <xdr:nvSpPr>
        <xdr:cNvPr id="829" name="楕円 828"/>
        <xdr:cNvSpPr/>
      </xdr:nvSpPr>
      <xdr:spPr>
        <a:xfrm>
          <a:off x="18605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99061</xdr:rowOff>
    </xdr:from>
    <xdr:to>
      <xdr:col>102</xdr:col>
      <xdr:colOff>114300</xdr:colOff>
      <xdr:row>86</xdr:row>
      <xdr:rowOff>99061</xdr:rowOff>
    </xdr:to>
    <xdr:cxnSp macro="">
      <xdr:nvCxnSpPr>
        <xdr:cNvPr id="830" name="直線コネクタ 829"/>
        <xdr:cNvCxnSpPr/>
      </xdr:nvCxnSpPr>
      <xdr:spPr>
        <a:xfrm>
          <a:off x="18656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831" name="n_1aveValue【消防施設】&#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2"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33"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834" name="n_4aveValue【消防施設】&#10;一人当たり面積"/>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140988</xdr:rowOff>
    </xdr:from>
    <xdr:ext cx="469744" cy="259045"/>
    <xdr:sp macro="" textlink="">
      <xdr:nvSpPr>
        <xdr:cNvPr id="835" name="n_1mainValue【消防施設】&#10;一人当たり面積"/>
        <xdr:cNvSpPr txBox="1"/>
      </xdr:nvSpPr>
      <xdr:spPr>
        <a:xfrm>
          <a:off x="21075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140988</xdr:rowOff>
    </xdr:from>
    <xdr:ext cx="469744" cy="259045"/>
    <xdr:sp macro="" textlink="">
      <xdr:nvSpPr>
        <xdr:cNvPr id="836" name="n_2mainValue【消防施設】&#10;一人当たり面積"/>
        <xdr:cNvSpPr txBox="1"/>
      </xdr:nvSpPr>
      <xdr:spPr>
        <a:xfrm>
          <a:off x="20199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140988</xdr:rowOff>
    </xdr:from>
    <xdr:ext cx="469744" cy="259045"/>
    <xdr:sp macro="" textlink="">
      <xdr:nvSpPr>
        <xdr:cNvPr id="837" name="n_3mainValue【消防施設】&#10;一人当たり面積"/>
        <xdr:cNvSpPr txBox="1"/>
      </xdr:nvSpPr>
      <xdr:spPr>
        <a:xfrm>
          <a:off x="19310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140988</xdr:rowOff>
    </xdr:from>
    <xdr:ext cx="469744" cy="259045"/>
    <xdr:sp macro="" textlink="">
      <xdr:nvSpPr>
        <xdr:cNvPr id="838" name="n_4mainValue【消防施設】&#10;一人当たり面積"/>
        <xdr:cNvSpPr txBox="1"/>
      </xdr:nvSpPr>
      <xdr:spPr>
        <a:xfrm>
          <a:off x="18421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4" name="直線コネクタ 863"/>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67"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68" name="直線コネクタ 867"/>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869" name="【庁舎】&#10;有形固定資産減価償却率平均値テキスト"/>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70" name="フローチャート: 判断 869"/>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71" name="フローチャート: 判断 870"/>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2" name="フローチャート: 判断 871"/>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3" name="フローチャート: 判断 872"/>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4" name="フローチャート: 判断 873"/>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17236</xdr:rowOff>
    </xdr:from>
    <xdr:to>
      <xdr:col>85</xdr:col>
      <xdr:colOff>177800</xdr:colOff>
      <xdr:row>105</xdr:row>
      <xdr:rowOff>118836</xdr:rowOff>
    </xdr:to>
    <xdr:sp macro="" textlink="">
      <xdr:nvSpPr>
        <xdr:cNvPr id="880" name="楕円 879"/>
        <xdr:cNvSpPr/>
      </xdr:nvSpPr>
      <xdr:spPr>
        <a:xfrm>
          <a:off x="16268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167113</xdr:rowOff>
    </xdr:from>
    <xdr:ext cx="405111" cy="259045"/>
    <xdr:sp macro="" textlink="">
      <xdr:nvSpPr>
        <xdr:cNvPr id="881" name="【庁舎】&#10;有形固定資産減価償却率該当値テキスト"/>
        <xdr:cNvSpPr txBox="1"/>
      </xdr:nvSpPr>
      <xdr:spPr>
        <a:xfrm>
          <a:off x="16357600"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156029</xdr:rowOff>
    </xdr:from>
    <xdr:to>
      <xdr:col>81</xdr:col>
      <xdr:colOff>101600</xdr:colOff>
      <xdr:row>105</xdr:row>
      <xdr:rowOff>86179</xdr:rowOff>
    </xdr:to>
    <xdr:sp macro="" textlink="">
      <xdr:nvSpPr>
        <xdr:cNvPr id="882" name="楕円 881"/>
        <xdr:cNvSpPr/>
      </xdr:nvSpPr>
      <xdr:spPr>
        <a:xfrm>
          <a:off x="15430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35379</xdr:rowOff>
    </xdr:from>
    <xdr:to>
      <xdr:col>85</xdr:col>
      <xdr:colOff>127000</xdr:colOff>
      <xdr:row>105</xdr:row>
      <xdr:rowOff>68036</xdr:rowOff>
    </xdr:to>
    <xdr:cxnSp macro="">
      <xdr:nvCxnSpPr>
        <xdr:cNvPr id="883" name="直線コネクタ 882"/>
        <xdr:cNvCxnSpPr/>
      </xdr:nvCxnSpPr>
      <xdr:spPr>
        <a:xfrm>
          <a:off x="15481300" y="180376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121738</xdr:rowOff>
    </xdr:from>
    <xdr:to>
      <xdr:col>76</xdr:col>
      <xdr:colOff>165100</xdr:colOff>
      <xdr:row>105</xdr:row>
      <xdr:rowOff>51888</xdr:rowOff>
    </xdr:to>
    <xdr:sp macro="" textlink="">
      <xdr:nvSpPr>
        <xdr:cNvPr id="884" name="楕円 883"/>
        <xdr:cNvSpPr/>
      </xdr:nvSpPr>
      <xdr:spPr>
        <a:xfrm>
          <a:off x="14541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xdr:rowOff>
    </xdr:from>
    <xdr:to>
      <xdr:col>81</xdr:col>
      <xdr:colOff>50800</xdr:colOff>
      <xdr:row>105</xdr:row>
      <xdr:rowOff>35379</xdr:rowOff>
    </xdr:to>
    <xdr:cxnSp macro="">
      <xdr:nvCxnSpPr>
        <xdr:cNvPr id="885" name="直線コネクタ 884"/>
        <xdr:cNvCxnSpPr/>
      </xdr:nvCxnSpPr>
      <xdr:spPr>
        <a:xfrm>
          <a:off x="14592300" y="180033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86" name="楕円 885"/>
        <xdr:cNvSpPr/>
      </xdr:nvSpPr>
      <xdr:spPr>
        <a:xfrm>
          <a:off x="13652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139881</xdr:rowOff>
    </xdr:from>
    <xdr:to>
      <xdr:col>76</xdr:col>
      <xdr:colOff>114300</xdr:colOff>
      <xdr:row>105</xdr:row>
      <xdr:rowOff>1088</xdr:rowOff>
    </xdr:to>
    <xdr:cxnSp macro="">
      <xdr:nvCxnSpPr>
        <xdr:cNvPr id="887" name="直線コネクタ 886"/>
        <xdr:cNvCxnSpPr/>
      </xdr:nvCxnSpPr>
      <xdr:spPr>
        <a:xfrm>
          <a:off x="13703300" y="179706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56424</xdr:rowOff>
    </xdr:from>
    <xdr:to>
      <xdr:col>67</xdr:col>
      <xdr:colOff>101600</xdr:colOff>
      <xdr:row>104</xdr:row>
      <xdr:rowOff>158024</xdr:rowOff>
    </xdr:to>
    <xdr:sp macro="" textlink="">
      <xdr:nvSpPr>
        <xdr:cNvPr id="888" name="楕円 887"/>
        <xdr:cNvSpPr/>
      </xdr:nvSpPr>
      <xdr:spPr>
        <a:xfrm>
          <a:off x="12763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107224</xdr:rowOff>
    </xdr:from>
    <xdr:to>
      <xdr:col>71</xdr:col>
      <xdr:colOff>177800</xdr:colOff>
      <xdr:row>104</xdr:row>
      <xdr:rowOff>139881</xdr:rowOff>
    </xdr:to>
    <xdr:cxnSp macro="">
      <xdr:nvCxnSpPr>
        <xdr:cNvPr id="889" name="直線コネクタ 888"/>
        <xdr:cNvCxnSpPr/>
      </xdr:nvCxnSpPr>
      <xdr:spPr>
        <a:xfrm>
          <a:off x="12814300" y="179380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890" name="n_1aveValue【庁舎】&#10;有形固定資産減価償却率"/>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91"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892" name="n_3aveValue【庁舎】&#10;有形固定資産減価償却率"/>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893" name="n_4aveValue【庁舎】&#10;有形固定資産減価償却率"/>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77306</xdr:rowOff>
    </xdr:from>
    <xdr:ext cx="405111" cy="259045"/>
    <xdr:sp macro="" textlink="">
      <xdr:nvSpPr>
        <xdr:cNvPr id="894" name="n_1mainValue【庁舎】&#10;有形固定資産減価償却率"/>
        <xdr:cNvSpPr txBox="1"/>
      </xdr:nvSpPr>
      <xdr:spPr>
        <a:xfrm>
          <a:off x="152660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43015</xdr:rowOff>
    </xdr:from>
    <xdr:ext cx="405111" cy="259045"/>
    <xdr:sp macro="" textlink="">
      <xdr:nvSpPr>
        <xdr:cNvPr id="895" name="n_2mainValue【庁舎】&#10;有形固定資産減価償却率"/>
        <xdr:cNvSpPr txBox="1"/>
      </xdr:nvSpPr>
      <xdr:spPr>
        <a:xfrm>
          <a:off x="14389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96" name="n_3main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149151</xdr:rowOff>
    </xdr:from>
    <xdr:ext cx="405111" cy="259045"/>
    <xdr:sp macro="" textlink="">
      <xdr:nvSpPr>
        <xdr:cNvPr id="897" name="n_4mainValue【庁舎】&#10;有形固定資産減価償却率"/>
        <xdr:cNvSpPr txBox="1"/>
      </xdr:nvSpPr>
      <xdr:spPr>
        <a:xfrm>
          <a:off x="12611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23" name="直線コネクタ 922"/>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24" name="【庁舎】&#10;一人当たり面積最小値テキスト"/>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25" name="直線コネクタ 924"/>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6"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7" name="直線コネクタ 926"/>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928" name="【庁舎】&#10;一人当たり面積平均値テキスト"/>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29" name="フローチャート: 判断 928"/>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30" name="フローチャート: 判断 929"/>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31" name="フローチャート: 判断 930"/>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32" name="フローチャート: 判断 931"/>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33" name="フローチャート: 判断 932"/>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939" name="楕円 938"/>
        <xdr:cNvSpPr/>
      </xdr:nvSpPr>
      <xdr:spPr>
        <a:xfrm>
          <a:off x="22110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162214</xdr:rowOff>
    </xdr:from>
    <xdr:ext cx="469744" cy="259045"/>
    <xdr:sp macro="" textlink="">
      <xdr:nvSpPr>
        <xdr:cNvPr id="940" name="【庁舎】&#10;一人当たり面積該当値テキスト"/>
        <xdr:cNvSpPr txBox="1"/>
      </xdr:nvSpPr>
      <xdr:spPr>
        <a:xfrm>
          <a:off x="22199600"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13426</xdr:rowOff>
    </xdr:from>
    <xdr:to>
      <xdr:col>112</xdr:col>
      <xdr:colOff>38100</xdr:colOff>
      <xdr:row>108</xdr:row>
      <xdr:rowOff>115026</xdr:rowOff>
    </xdr:to>
    <xdr:sp macro="" textlink="">
      <xdr:nvSpPr>
        <xdr:cNvPr id="941" name="楕円 940"/>
        <xdr:cNvSpPr/>
      </xdr:nvSpPr>
      <xdr:spPr>
        <a:xfrm>
          <a:off x="21272500" y="185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64226</xdr:rowOff>
    </xdr:to>
    <xdr:cxnSp macro="">
      <xdr:nvCxnSpPr>
        <xdr:cNvPr id="942" name="直線コネクタ 941"/>
        <xdr:cNvCxnSpPr/>
      </xdr:nvCxnSpPr>
      <xdr:spPr>
        <a:xfrm flipV="1">
          <a:off x="21323300" y="1857973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14514</xdr:rowOff>
    </xdr:from>
    <xdr:to>
      <xdr:col>107</xdr:col>
      <xdr:colOff>101600</xdr:colOff>
      <xdr:row>108</xdr:row>
      <xdr:rowOff>116114</xdr:rowOff>
    </xdr:to>
    <xdr:sp macro="" textlink="">
      <xdr:nvSpPr>
        <xdr:cNvPr id="943" name="楕円 942"/>
        <xdr:cNvSpPr/>
      </xdr:nvSpPr>
      <xdr:spPr>
        <a:xfrm>
          <a:off x="20383500" y="185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64226</xdr:rowOff>
    </xdr:from>
    <xdr:to>
      <xdr:col>111</xdr:col>
      <xdr:colOff>177800</xdr:colOff>
      <xdr:row>108</xdr:row>
      <xdr:rowOff>65314</xdr:rowOff>
    </xdr:to>
    <xdr:cxnSp macro="">
      <xdr:nvCxnSpPr>
        <xdr:cNvPr id="944" name="直線コネクタ 943"/>
        <xdr:cNvCxnSpPr/>
      </xdr:nvCxnSpPr>
      <xdr:spPr>
        <a:xfrm flipV="1">
          <a:off x="20434300" y="1858082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xdr:rowOff>
    </xdr:from>
    <xdr:to>
      <xdr:col>102</xdr:col>
      <xdr:colOff>165100</xdr:colOff>
      <xdr:row>108</xdr:row>
      <xdr:rowOff>117202</xdr:rowOff>
    </xdr:to>
    <xdr:sp macro="" textlink="">
      <xdr:nvSpPr>
        <xdr:cNvPr id="945" name="楕円 944"/>
        <xdr:cNvSpPr/>
      </xdr:nvSpPr>
      <xdr:spPr>
        <a:xfrm>
          <a:off x="19494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65314</xdr:rowOff>
    </xdr:from>
    <xdr:to>
      <xdr:col>107</xdr:col>
      <xdr:colOff>50800</xdr:colOff>
      <xdr:row>108</xdr:row>
      <xdr:rowOff>66402</xdr:rowOff>
    </xdr:to>
    <xdr:cxnSp macro="">
      <xdr:nvCxnSpPr>
        <xdr:cNvPr id="946" name="直線コネクタ 945"/>
        <xdr:cNvCxnSpPr/>
      </xdr:nvCxnSpPr>
      <xdr:spPr>
        <a:xfrm flipV="1">
          <a:off x="19545300" y="18581914"/>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16692</xdr:rowOff>
    </xdr:from>
    <xdr:to>
      <xdr:col>98</xdr:col>
      <xdr:colOff>38100</xdr:colOff>
      <xdr:row>108</xdr:row>
      <xdr:rowOff>118292</xdr:rowOff>
    </xdr:to>
    <xdr:sp macro="" textlink="">
      <xdr:nvSpPr>
        <xdr:cNvPr id="947" name="楕円 946"/>
        <xdr:cNvSpPr/>
      </xdr:nvSpPr>
      <xdr:spPr>
        <a:xfrm>
          <a:off x="18605500" y="185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66402</xdr:rowOff>
    </xdr:from>
    <xdr:to>
      <xdr:col>102</xdr:col>
      <xdr:colOff>114300</xdr:colOff>
      <xdr:row>108</xdr:row>
      <xdr:rowOff>67492</xdr:rowOff>
    </xdr:to>
    <xdr:cxnSp macro="">
      <xdr:nvCxnSpPr>
        <xdr:cNvPr id="948" name="直線コネクタ 947"/>
        <xdr:cNvCxnSpPr/>
      </xdr:nvCxnSpPr>
      <xdr:spPr>
        <a:xfrm flipV="1">
          <a:off x="18656300" y="18583002"/>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104339</xdr:rowOff>
    </xdr:from>
    <xdr:ext cx="469744" cy="259045"/>
    <xdr:sp macro="" textlink="">
      <xdr:nvSpPr>
        <xdr:cNvPr id="949" name="n_1aveValue【庁舎】&#10;一人当たり面積"/>
        <xdr:cNvSpPr txBox="1"/>
      </xdr:nvSpPr>
      <xdr:spPr>
        <a:xfrm>
          <a:off x="210757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104339</xdr:rowOff>
    </xdr:from>
    <xdr:ext cx="469744" cy="259045"/>
    <xdr:sp macro="" textlink="">
      <xdr:nvSpPr>
        <xdr:cNvPr id="950" name="n_2aveValue【庁舎】&#10;一人当たり面積"/>
        <xdr:cNvSpPr txBox="1"/>
      </xdr:nvSpPr>
      <xdr:spPr>
        <a:xfrm>
          <a:off x="201994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107604</xdr:rowOff>
    </xdr:from>
    <xdr:ext cx="469744" cy="259045"/>
    <xdr:sp macro="" textlink="">
      <xdr:nvSpPr>
        <xdr:cNvPr id="951" name="n_3aveValue【庁舎】&#10;一人当たり面積"/>
        <xdr:cNvSpPr txBox="1"/>
      </xdr:nvSpPr>
      <xdr:spPr>
        <a:xfrm>
          <a:off x="19310427" y="182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110870</xdr:rowOff>
    </xdr:from>
    <xdr:ext cx="469744" cy="259045"/>
    <xdr:sp macro="" textlink="">
      <xdr:nvSpPr>
        <xdr:cNvPr id="952" name="n_4aveValue【庁舎】&#10;一人当たり面積"/>
        <xdr:cNvSpPr txBox="1"/>
      </xdr:nvSpPr>
      <xdr:spPr>
        <a:xfrm>
          <a:off x="18421427" y="182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106153</xdr:rowOff>
    </xdr:from>
    <xdr:ext cx="469744" cy="259045"/>
    <xdr:sp macro="" textlink="">
      <xdr:nvSpPr>
        <xdr:cNvPr id="953" name="n_1mainValue【庁舎】&#10;一人当たり面積"/>
        <xdr:cNvSpPr txBox="1"/>
      </xdr:nvSpPr>
      <xdr:spPr>
        <a:xfrm>
          <a:off x="21075727"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107241</xdr:rowOff>
    </xdr:from>
    <xdr:ext cx="469744" cy="259045"/>
    <xdr:sp macro="" textlink="">
      <xdr:nvSpPr>
        <xdr:cNvPr id="954" name="n_2mainValue【庁舎】&#10;一人当たり面積"/>
        <xdr:cNvSpPr txBox="1"/>
      </xdr:nvSpPr>
      <xdr:spPr>
        <a:xfrm>
          <a:off x="20199427" y="1862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108329</xdr:rowOff>
    </xdr:from>
    <xdr:ext cx="469744" cy="259045"/>
    <xdr:sp macro="" textlink="">
      <xdr:nvSpPr>
        <xdr:cNvPr id="955" name="n_3mainValue【庁舎】&#10;一人当たり面積"/>
        <xdr:cNvSpPr txBox="1"/>
      </xdr:nvSpPr>
      <xdr:spPr>
        <a:xfrm>
          <a:off x="19310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109419</xdr:rowOff>
    </xdr:from>
    <xdr:ext cx="469744" cy="259045"/>
    <xdr:sp macro="" textlink="">
      <xdr:nvSpPr>
        <xdr:cNvPr id="956" name="n_4mainValue【庁舎】&#10;一人当たり面積"/>
        <xdr:cNvSpPr txBox="1"/>
      </xdr:nvSpPr>
      <xdr:spPr>
        <a:xfrm>
          <a:off x="18421427"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くなっている施設は、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一般廃棄物処理施設の有形固定資産計上額のうち、約半分を占める平成３年供用開始の焼却施設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、耐用年数</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年を超えて供用しているため、一般廃棄物処理施設全体での有形固定資産減価償却率は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は、建設から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年以上経過しているため、今後の維持管理に要する費用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増加することが考えられ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今後は、羽曳野市公共施設等総合管理計画アクションプラン</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に基づき、計画的に老朽化対策等に取り組んで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110,106
108,954
26.45
53,258,493
53,155,854
102,639
23,841,483
36,441,522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近年は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0.56</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0.57</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の間で推移しており、依然として、類似団体内平均値を下回っている。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人口減少及び高齢化の影響により、社会保障関係経費が増加傾向にあることが主な要因である。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今後も事務の効率化により歳出経費の精査を図るとともに、地方税の徴収業務の強化等により歳入確保に努めていく。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9" name="直線コネクタ 68"/>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112835</xdr:rowOff>
    </xdr:from>
    <xdr:ext cx="762000" cy="259045"/>
    <xdr:sp macro="" textlink="">
      <xdr:nvSpPr>
        <xdr:cNvPr id="70" name="財政力平均値テキスト"/>
        <xdr:cNvSpPr txBox="1"/>
      </xdr:nvSpPr>
      <xdr:spPr>
        <a:xfrm>
          <a:off x="5041900" y="679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75142</xdr:rowOff>
    </xdr:to>
    <xdr:cxnSp macro="">
      <xdr:nvCxnSpPr>
        <xdr:cNvPr id="72" name="直線コネクタ 71"/>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74" name="テキスト ボックス 73"/>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5" name="直線コネクタ 74"/>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77" name="テキスト ボックス 76"/>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95250</xdr:rowOff>
    </xdr:to>
    <xdr:cxnSp macro="">
      <xdr:nvCxnSpPr>
        <xdr:cNvPr id="78" name="直線コネクタ 77"/>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市税や地方交付税等の収入が増加し、また消防費が減少したことから、前年度と比べ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1.2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しかし、依然として類似団体内平均値を上回る状況にあるため、今後も「行財政改革大綱」に基づき、歳出経費の精査及び歳入の確保を図るなど改善に向けた取組みを進めていく。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64</xdr:row>
      <xdr:rowOff>5588</xdr:rowOff>
    </xdr:to>
    <xdr:cxnSp macro="">
      <xdr:nvCxnSpPr>
        <xdr:cNvPr id="130" name="直線コネクタ 129"/>
        <xdr:cNvCxnSpPr/>
      </xdr:nvCxnSpPr>
      <xdr:spPr>
        <a:xfrm flipV="1">
          <a:off x="4114800" y="1092047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64</xdr:row>
      <xdr:rowOff>44196</xdr:rowOff>
    </xdr:to>
    <xdr:cxnSp macro="">
      <xdr:nvCxnSpPr>
        <xdr:cNvPr id="133" name="直線コネクタ 132"/>
        <xdr:cNvCxnSpPr/>
      </xdr:nvCxnSpPr>
      <xdr:spPr>
        <a:xfrm flipV="1">
          <a:off x="3225800" y="109783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65</xdr:row>
      <xdr:rowOff>22352</xdr:rowOff>
    </xdr:to>
    <xdr:cxnSp macro="">
      <xdr:nvCxnSpPr>
        <xdr:cNvPr id="136" name="直線コネクタ 135"/>
        <xdr:cNvCxnSpPr/>
      </xdr:nvCxnSpPr>
      <xdr:spPr>
        <a:xfrm flipV="1">
          <a:off x="2336800" y="1101699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38" name="テキスト ボックス 137"/>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148082</xdr:rowOff>
    </xdr:from>
    <xdr:to>
      <xdr:col>11</xdr:col>
      <xdr:colOff>31750</xdr:colOff>
      <xdr:row>65</xdr:row>
      <xdr:rowOff>22352</xdr:rowOff>
    </xdr:to>
    <xdr:cxnSp macro="">
      <xdr:nvCxnSpPr>
        <xdr:cNvPr id="139" name="直線コネクタ 138"/>
        <xdr:cNvCxnSpPr/>
      </xdr:nvCxnSpPr>
      <xdr:spPr>
        <a:xfrm>
          <a:off x="1447800" y="1094943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41" name="テキスト ボックス 140"/>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3" name="テキスト ボックス 142"/>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49" name="楕円 148"/>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50"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1" name="楕円 150"/>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41165</xdr:rowOff>
    </xdr:from>
    <xdr:ext cx="736600" cy="259045"/>
    <xdr:sp macro="" textlink="">
      <xdr:nvSpPr>
        <xdr:cNvPr id="152" name="テキスト ボックス 151"/>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164846</xdr:rowOff>
    </xdr:from>
    <xdr:to>
      <xdr:col>15</xdr:col>
      <xdr:colOff>133350</xdr:colOff>
      <xdr:row>64</xdr:row>
      <xdr:rowOff>94996</xdr:rowOff>
    </xdr:to>
    <xdr:sp macro="" textlink="">
      <xdr:nvSpPr>
        <xdr:cNvPr id="153" name="楕円 152"/>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79773</xdr:rowOff>
    </xdr:from>
    <xdr:ext cx="762000" cy="259045"/>
    <xdr:sp macro="" textlink="">
      <xdr:nvSpPr>
        <xdr:cNvPr id="154" name="テキスト ボックス 153"/>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143002</xdr:rowOff>
    </xdr:from>
    <xdr:to>
      <xdr:col>11</xdr:col>
      <xdr:colOff>82550</xdr:colOff>
      <xdr:row>65</xdr:row>
      <xdr:rowOff>73152</xdr:rowOff>
    </xdr:to>
    <xdr:sp macro="" textlink="">
      <xdr:nvSpPr>
        <xdr:cNvPr id="155" name="楕円 154"/>
        <xdr:cNvSpPr/>
      </xdr:nvSpPr>
      <xdr:spPr>
        <a:xfrm>
          <a:off x="2286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56" name="テキスト ボックス 155"/>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97282</xdr:rowOff>
    </xdr:from>
    <xdr:to>
      <xdr:col>7</xdr:col>
      <xdr:colOff>31750</xdr:colOff>
      <xdr:row>64</xdr:row>
      <xdr:rowOff>27432</xdr:rowOff>
    </xdr:to>
    <xdr:sp macro="" textlink="">
      <xdr:nvSpPr>
        <xdr:cNvPr id="157" name="楕円 156"/>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12209</xdr:rowOff>
    </xdr:from>
    <xdr:ext cx="762000" cy="259045"/>
    <xdr:sp macro="" textlink="">
      <xdr:nvSpPr>
        <xdr:cNvPr id="158" name="テキスト ボックス 157"/>
        <xdr:cNvSpPr txBox="1"/>
      </xdr:nvSpPr>
      <xdr:spPr>
        <a:xfrm>
          <a:off x="1066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[100,697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人件費については、ごみ処理業務と消防業務を一部事務組合で行うなど、職員数の削減に取り組んでいることから類似団体の中においても低い数値で推移して</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物件費等を削減するために、予算編成において削減目標額を設定するなど、今後も行政サービスの向上を図りつつ、歳出経費の精査に努めて</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いく</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84299</xdr:rowOff>
    </xdr:from>
    <xdr:to>
      <xdr:col>23</xdr:col>
      <xdr:colOff>133350</xdr:colOff>
      <xdr:row>82</xdr:row>
      <xdr:rowOff>157948</xdr:rowOff>
    </xdr:to>
    <xdr:cxnSp macro="">
      <xdr:nvCxnSpPr>
        <xdr:cNvPr id="193" name="直線コネクタ 192"/>
        <xdr:cNvCxnSpPr/>
      </xdr:nvCxnSpPr>
      <xdr:spPr>
        <a:xfrm>
          <a:off x="4114800" y="13971749"/>
          <a:ext cx="838200" cy="24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119752</xdr:rowOff>
    </xdr:from>
    <xdr:ext cx="762000" cy="259045"/>
    <xdr:sp macro="" textlink="">
      <xdr:nvSpPr>
        <xdr:cNvPr id="194" name="人件費・物件費等の状況平均値テキスト"/>
        <xdr:cNvSpPr txBox="1"/>
      </xdr:nvSpPr>
      <xdr:spPr>
        <a:xfrm>
          <a:off x="5041900" y="1452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23451</xdr:rowOff>
    </xdr:from>
    <xdr:to>
      <xdr:col>19</xdr:col>
      <xdr:colOff>133350</xdr:colOff>
      <xdr:row>81</xdr:row>
      <xdr:rowOff>84299</xdr:rowOff>
    </xdr:to>
    <xdr:cxnSp macro="">
      <xdr:nvCxnSpPr>
        <xdr:cNvPr id="196" name="直線コネクタ 195"/>
        <xdr:cNvCxnSpPr/>
      </xdr:nvCxnSpPr>
      <xdr:spPr>
        <a:xfrm>
          <a:off x="3225800" y="13910901"/>
          <a:ext cx="889000" cy="6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105097</xdr:rowOff>
    </xdr:from>
    <xdr:ext cx="736600" cy="259045"/>
    <xdr:sp macro="" textlink="">
      <xdr:nvSpPr>
        <xdr:cNvPr id="198" name="テキスト ボックス 197"/>
        <xdr:cNvSpPr txBox="1"/>
      </xdr:nvSpPr>
      <xdr:spPr>
        <a:xfrm>
          <a:off x="3733800" y="1450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11567</xdr:rowOff>
    </xdr:from>
    <xdr:to>
      <xdr:col>15</xdr:col>
      <xdr:colOff>82550</xdr:colOff>
      <xdr:row>81</xdr:row>
      <xdr:rowOff>23451</xdr:rowOff>
    </xdr:to>
    <xdr:cxnSp macro="">
      <xdr:nvCxnSpPr>
        <xdr:cNvPr id="199" name="直線コネクタ 198"/>
        <xdr:cNvCxnSpPr/>
      </xdr:nvCxnSpPr>
      <xdr:spPr>
        <a:xfrm>
          <a:off x="2336800" y="13899017"/>
          <a:ext cx="889000" cy="1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48713</xdr:rowOff>
    </xdr:from>
    <xdr:ext cx="762000" cy="259045"/>
    <xdr:sp macro="" textlink="">
      <xdr:nvSpPr>
        <xdr:cNvPr id="201" name="テキスト ボックス 200"/>
        <xdr:cNvSpPr txBox="1"/>
      </xdr:nvSpPr>
      <xdr:spPr>
        <a:xfrm>
          <a:off x="2844800" y="1445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120600</xdr:rowOff>
    </xdr:from>
    <xdr:to>
      <xdr:col>11</xdr:col>
      <xdr:colOff>31750</xdr:colOff>
      <xdr:row>81</xdr:row>
      <xdr:rowOff>11567</xdr:rowOff>
    </xdr:to>
    <xdr:cxnSp macro="">
      <xdr:nvCxnSpPr>
        <xdr:cNvPr id="202" name="直線コネクタ 201"/>
        <xdr:cNvCxnSpPr/>
      </xdr:nvCxnSpPr>
      <xdr:spPr>
        <a:xfrm>
          <a:off x="1447800" y="13836600"/>
          <a:ext cx="889000" cy="6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5661</xdr:rowOff>
    </xdr:from>
    <xdr:ext cx="762000" cy="259045"/>
    <xdr:sp macro="" textlink="">
      <xdr:nvSpPr>
        <xdr:cNvPr id="204" name="テキスト ボックス 203"/>
        <xdr:cNvSpPr txBox="1"/>
      </xdr:nvSpPr>
      <xdr:spPr>
        <a:xfrm>
          <a:off x="1955800" y="1440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154328</xdr:rowOff>
    </xdr:from>
    <xdr:ext cx="762000" cy="259045"/>
    <xdr:sp macro="" textlink="">
      <xdr:nvSpPr>
        <xdr:cNvPr id="206" name="テキスト ボックス 205"/>
        <xdr:cNvSpPr txBox="1"/>
      </xdr:nvSpPr>
      <xdr:spPr>
        <a:xfrm>
          <a:off x="1066800" y="1438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107148</xdr:rowOff>
    </xdr:from>
    <xdr:to>
      <xdr:col>23</xdr:col>
      <xdr:colOff>184150</xdr:colOff>
      <xdr:row>83</xdr:row>
      <xdr:rowOff>37298</xdr:rowOff>
    </xdr:to>
    <xdr:sp macro="" textlink="">
      <xdr:nvSpPr>
        <xdr:cNvPr id="212" name="楕円 211"/>
        <xdr:cNvSpPr/>
      </xdr:nvSpPr>
      <xdr:spPr>
        <a:xfrm>
          <a:off x="4902200" y="141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123675</xdr:rowOff>
    </xdr:from>
    <xdr:ext cx="762000" cy="259045"/>
    <xdr:sp macro="" textlink="">
      <xdr:nvSpPr>
        <xdr:cNvPr id="213" name="人件費・物件費等の状況該当値テキスト"/>
        <xdr:cNvSpPr txBox="1"/>
      </xdr:nvSpPr>
      <xdr:spPr>
        <a:xfrm>
          <a:off x="5041900" y="1401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33499</xdr:rowOff>
    </xdr:from>
    <xdr:to>
      <xdr:col>19</xdr:col>
      <xdr:colOff>184150</xdr:colOff>
      <xdr:row>81</xdr:row>
      <xdr:rowOff>135099</xdr:rowOff>
    </xdr:to>
    <xdr:sp macro="" textlink="">
      <xdr:nvSpPr>
        <xdr:cNvPr id="214" name="楕円 213"/>
        <xdr:cNvSpPr/>
      </xdr:nvSpPr>
      <xdr:spPr>
        <a:xfrm>
          <a:off x="4064000" y="1392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145276</xdr:rowOff>
    </xdr:from>
    <xdr:ext cx="736600" cy="259045"/>
    <xdr:sp macro="" textlink="">
      <xdr:nvSpPr>
        <xdr:cNvPr id="215" name="テキスト ボックス 214"/>
        <xdr:cNvSpPr txBox="1"/>
      </xdr:nvSpPr>
      <xdr:spPr>
        <a:xfrm>
          <a:off x="3733800" y="13689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144101</xdr:rowOff>
    </xdr:from>
    <xdr:to>
      <xdr:col>15</xdr:col>
      <xdr:colOff>133350</xdr:colOff>
      <xdr:row>81</xdr:row>
      <xdr:rowOff>74251</xdr:rowOff>
    </xdr:to>
    <xdr:sp macro="" textlink="">
      <xdr:nvSpPr>
        <xdr:cNvPr id="216" name="楕円 215"/>
        <xdr:cNvSpPr/>
      </xdr:nvSpPr>
      <xdr:spPr>
        <a:xfrm>
          <a:off x="3175000" y="138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84428</xdr:rowOff>
    </xdr:from>
    <xdr:ext cx="762000" cy="259045"/>
    <xdr:sp macro="" textlink="">
      <xdr:nvSpPr>
        <xdr:cNvPr id="217" name="テキスト ボックス 216"/>
        <xdr:cNvSpPr txBox="1"/>
      </xdr:nvSpPr>
      <xdr:spPr>
        <a:xfrm>
          <a:off x="2844800" y="1362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132217</xdr:rowOff>
    </xdr:from>
    <xdr:to>
      <xdr:col>11</xdr:col>
      <xdr:colOff>82550</xdr:colOff>
      <xdr:row>81</xdr:row>
      <xdr:rowOff>62367</xdr:rowOff>
    </xdr:to>
    <xdr:sp macro="" textlink="">
      <xdr:nvSpPr>
        <xdr:cNvPr id="218" name="楕円 217"/>
        <xdr:cNvSpPr/>
      </xdr:nvSpPr>
      <xdr:spPr>
        <a:xfrm>
          <a:off x="2286000" y="1384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72544</xdr:rowOff>
    </xdr:from>
    <xdr:ext cx="762000" cy="259045"/>
    <xdr:sp macro="" textlink="">
      <xdr:nvSpPr>
        <xdr:cNvPr id="219" name="テキスト ボックス 218"/>
        <xdr:cNvSpPr txBox="1"/>
      </xdr:nvSpPr>
      <xdr:spPr>
        <a:xfrm>
          <a:off x="1955800" y="1361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69800</xdr:rowOff>
    </xdr:from>
    <xdr:to>
      <xdr:col>7</xdr:col>
      <xdr:colOff>31750</xdr:colOff>
      <xdr:row>80</xdr:row>
      <xdr:rowOff>171400</xdr:rowOff>
    </xdr:to>
    <xdr:sp macro="" textlink="">
      <xdr:nvSpPr>
        <xdr:cNvPr id="220" name="楕円 219"/>
        <xdr:cNvSpPr/>
      </xdr:nvSpPr>
      <xdr:spPr>
        <a:xfrm>
          <a:off x="1397000" y="137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10127</xdr:rowOff>
    </xdr:from>
    <xdr:ext cx="762000" cy="259045"/>
    <xdr:sp macro="" textlink="">
      <xdr:nvSpPr>
        <xdr:cNvPr id="221" name="テキスト ボックス 220"/>
        <xdr:cNvSpPr txBox="1"/>
      </xdr:nvSpPr>
      <xdr:spPr>
        <a:xfrm>
          <a:off x="1066800" y="135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管理職員を対象とした給料減額特例措置を廃止したため、前年度と比べ令和２年度の</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ラスパイレス指数が</a:t>
          </a:r>
          <a:r>
            <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することとな</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った</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近隣市や国の動向などをふまえ、今後も引き続き適正な給与体系の確保に努めて</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いく</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87</xdr:row>
      <xdr:rowOff>50800</xdr:rowOff>
    </xdr:to>
    <xdr:cxnSp macro="">
      <xdr:nvCxnSpPr>
        <xdr:cNvPr id="257" name="直線コネクタ 256"/>
        <xdr:cNvCxnSpPr/>
      </xdr:nvCxnSpPr>
      <xdr:spPr>
        <a:xfrm>
          <a:off x="16179800" y="14760121"/>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32657</xdr:rowOff>
    </xdr:to>
    <xdr:cxnSp macro="">
      <xdr:nvCxnSpPr>
        <xdr:cNvPr id="260" name="直線コネクタ 259"/>
        <xdr:cNvCxnSpPr/>
      </xdr:nvCxnSpPr>
      <xdr:spPr>
        <a:xfrm flipV="1">
          <a:off x="15290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32657</xdr:rowOff>
    </xdr:to>
    <xdr:cxnSp macro="">
      <xdr:nvCxnSpPr>
        <xdr:cNvPr id="263" name="直線コネクタ 262"/>
        <xdr:cNvCxnSpPr/>
      </xdr:nvCxnSpPr>
      <xdr:spPr>
        <a:xfrm>
          <a:off x="14401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32657</xdr:rowOff>
    </xdr:to>
    <xdr:cxnSp macro="">
      <xdr:nvCxnSpPr>
        <xdr:cNvPr id="266" name="直線コネクタ 265"/>
        <xdr:cNvCxnSpPr/>
      </xdr:nvCxnSpPr>
      <xdr:spPr>
        <a:xfrm flipV="1">
          <a:off x="13512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78" name="楕円 277"/>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79" name="テキスト ボックス 278"/>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0" name="楕円 279"/>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1" name="テキスト ボックス 280"/>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2" name="楕円 281"/>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3" name="テキスト ボックス 282"/>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4" name="楕円 283"/>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5" name="テキスト ボックス 284"/>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[5.34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行</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財政</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改革大綱</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」等に基づき職員数を削減してきたことにより、類似団体内平均値を下回る状態で推移してい</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るが</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、近年は増加傾向にあるため、各課業務の見直しや効率的な人員配置を行い、職員数の適正管理に努めて</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いく</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32385</xdr:rowOff>
    </xdr:from>
    <xdr:to>
      <xdr:col>81</xdr:col>
      <xdr:colOff>44450</xdr:colOff>
      <xdr:row>62</xdr:row>
      <xdr:rowOff>42439</xdr:rowOff>
    </xdr:to>
    <xdr:cxnSp macro="">
      <xdr:nvCxnSpPr>
        <xdr:cNvPr id="320" name="直線コネクタ 319"/>
        <xdr:cNvCxnSpPr/>
      </xdr:nvCxnSpPr>
      <xdr:spPr>
        <a:xfrm flipV="1">
          <a:off x="16179800" y="1066228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1" name="定員管理の状況平均値テキスト"/>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12277</xdr:rowOff>
    </xdr:from>
    <xdr:to>
      <xdr:col>77</xdr:col>
      <xdr:colOff>44450</xdr:colOff>
      <xdr:row>62</xdr:row>
      <xdr:rowOff>42439</xdr:rowOff>
    </xdr:to>
    <xdr:cxnSp macro="">
      <xdr:nvCxnSpPr>
        <xdr:cNvPr id="323" name="直線コネクタ 322"/>
        <xdr:cNvCxnSpPr/>
      </xdr:nvCxnSpPr>
      <xdr:spPr>
        <a:xfrm>
          <a:off x="15290800" y="1064217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10266</xdr:rowOff>
    </xdr:from>
    <xdr:to>
      <xdr:col>72</xdr:col>
      <xdr:colOff>203200</xdr:colOff>
      <xdr:row>62</xdr:row>
      <xdr:rowOff>12277</xdr:rowOff>
    </xdr:to>
    <xdr:cxnSp macro="">
      <xdr:nvCxnSpPr>
        <xdr:cNvPr id="326" name="直線コネクタ 325"/>
        <xdr:cNvCxnSpPr/>
      </xdr:nvCxnSpPr>
      <xdr:spPr>
        <a:xfrm>
          <a:off x="14401800" y="1064016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157586</xdr:rowOff>
    </xdr:from>
    <xdr:to>
      <xdr:col>68</xdr:col>
      <xdr:colOff>152400</xdr:colOff>
      <xdr:row>62</xdr:row>
      <xdr:rowOff>10266</xdr:rowOff>
    </xdr:to>
    <xdr:cxnSp macro="">
      <xdr:nvCxnSpPr>
        <xdr:cNvPr id="329" name="直線コネクタ 328"/>
        <xdr:cNvCxnSpPr/>
      </xdr:nvCxnSpPr>
      <xdr:spPr>
        <a:xfrm>
          <a:off x="13512800" y="1061603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153035</xdr:rowOff>
    </xdr:from>
    <xdr:to>
      <xdr:col>81</xdr:col>
      <xdr:colOff>95250</xdr:colOff>
      <xdr:row>62</xdr:row>
      <xdr:rowOff>83185</xdr:rowOff>
    </xdr:to>
    <xdr:sp macro="" textlink="">
      <xdr:nvSpPr>
        <xdr:cNvPr id="339" name="楕円 338"/>
        <xdr:cNvSpPr/>
      </xdr:nvSpPr>
      <xdr:spPr>
        <a:xfrm>
          <a:off x="16967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169562</xdr:rowOff>
    </xdr:from>
    <xdr:ext cx="762000" cy="259045"/>
    <xdr:sp macro="" textlink="">
      <xdr:nvSpPr>
        <xdr:cNvPr id="340" name="定員管理の状況該当値テキスト"/>
        <xdr:cNvSpPr txBox="1"/>
      </xdr:nvSpPr>
      <xdr:spPr>
        <a:xfrm>
          <a:off x="17106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163089</xdr:rowOff>
    </xdr:from>
    <xdr:to>
      <xdr:col>77</xdr:col>
      <xdr:colOff>95250</xdr:colOff>
      <xdr:row>62</xdr:row>
      <xdr:rowOff>93239</xdr:rowOff>
    </xdr:to>
    <xdr:sp macro="" textlink="">
      <xdr:nvSpPr>
        <xdr:cNvPr id="341" name="楕円 340"/>
        <xdr:cNvSpPr/>
      </xdr:nvSpPr>
      <xdr:spPr>
        <a:xfrm>
          <a:off x="16129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103416</xdr:rowOff>
    </xdr:from>
    <xdr:ext cx="736600" cy="259045"/>
    <xdr:sp macro="" textlink="">
      <xdr:nvSpPr>
        <xdr:cNvPr id="342" name="テキスト ボックス 341"/>
        <xdr:cNvSpPr txBox="1"/>
      </xdr:nvSpPr>
      <xdr:spPr>
        <a:xfrm>
          <a:off x="15798800" y="1039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132927</xdr:rowOff>
    </xdr:from>
    <xdr:to>
      <xdr:col>73</xdr:col>
      <xdr:colOff>44450</xdr:colOff>
      <xdr:row>62</xdr:row>
      <xdr:rowOff>63077</xdr:rowOff>
    </xdr:to>
    <xdr:sp macro="" textlink="">
      <xdr:nvSpPr>
        <xdr:cNvPr id="343" name="楕円 342"/>
        <xdr:cNvSpPr/>
      </xdr:nvSpPr>
      <xdr:spPr>
        <a:xfrm>
          <a:off x="15240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73254</xdr:rowOff>
    </xdr:from>
    <xdr:ext cx="762000" cy="259045"/>
    <xdr:sp macro="" textlink="">
      <xdr:nvSpPr>
        <xdr:cNvPr id="344" name="テキスト ボックス 343"/>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130916</xdr:rowOff>
    </xdr:from>
    <xdr:to>
      <xdr:col>68</xdr:col>
      <xdr:colOff>203200</xdr:colOff>
      <xdr:row>62</xdr:row>
      <xdr:rowOff>61066</xdr:rowOff>
    </xdr:to>
    <xdr:sp macro="" textlink="">
      <xdr:nvSpPr>
        <xdr:cNvPr id="345" name="楕円 344"/>
        <xdr:cNvSpPr/>
      </xdr:nvSpPr>
      <xdr:spPr>
        <a:xfrm>
          <a:off x="14351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71243</xdr:rowOff>
    </xdr:from>
    <xdr:ext cx="762000" cy="259045"/>
    <xdr:sp macro="" textlink="">
      <xdr:nvSpPr>
        <xdr:cNvPr id="346" name="テキスト ボックス 345"/>
        <xdr:cNvSpPr txBox="1"/>
      </xdr:nvSpPr>
      <xdr:spPr>
        <a:xfrm>
          <a:off x="14020800" y="1035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106786</xdr:rowOff>
    </xdr:from>
    <xdr:to>
      <xdr:col>64</xdr:col>
      <xdr:colOff>152400</xdr:colOff>
      <xdr:row>62</xdr:row>
      <xdr:rowOff>36936</xdr:rowOff>
    </xdr:to>
    <xdr:sp macro="" textlink="">
      <xdr:nvSpPr>
        <xdr:cNvPr id="347" name="楕円 346"/>
        <xdr:cNvSpPr/>
      </xdr:nvSpPr>
      <xdr:spPr>
        <a:xfrm>
          <a:off x="13462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47113</xdr:rowOff>
    </xdr:from>
    <xdr:ext cx="762000" cy="259045"/>
    <xdr:sp macro="" textlink="">
      <xdr:nvSpPr>
        <xdr:cNvPr id="348" name="テキスト ボックス 347"/>
        <xdr:cNvSpPr txBox="1"/>
      </xdr:nvSpPr>
      <xdr:spPr>
        <a:xfrm>
          <a:off x="13131800" y="1033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令和２</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年度は前年度と比べ</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改善し、引き続き改善傾向にあ</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。これは、既発債の償還終了に伴い、元利償還金が前年度と比べ</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93</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百万円減少したことが主な要因</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しかし、類似団体内平均値と比べると依然として高い数値を示していることから、引き続き適切な地方債発行管理に努めて</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いく</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41</xdr:row>
      <xdr:rowOff>27940</xdr:rowOff>
    </xdr:to>
    <xdr:cxnSp macro="">
      <xdr:nvCxnSpPr>
        <xdr:cNvPr id="381" name="直線コネクタ 380"/>
        <xdr:cNvCxnSpPr/>
      </xdr:nvCxnSpPr>
      <xdr:spPr>
        <a:xfrm flipV="1">
          <a:off x="16179800" y="696087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164677</xdr:rowOff>
    </xdr:to>
    <xdr:cxnSp macro="">
      <xdr:nvCxnSpPr>
        <xdr:cNvPr id="384" name="直線コネクタ 383"/>
        <xdr:cNvCxnSpPr/>
      </xdr:nvCxnSpPr>
      <xdr:spPr>
        <a:xfrm flipV="1">
          <a:off x="15290800" y="70573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6" name="テキスト ボックス 385"/>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42</xdr:row>
      <xdr:rowOff>65617</xdr:rowOff>
    </xdr:to>
    <xdr:cxnSp macro="">
      <xdr:nvCxnSpPr>
        <xdr:cNvPr id="387" name="直線コネクタ 386"/>
        <xdr:cNvCxnSpPr/>
      </xdr:nvCxnSpPr>
      <xdr:spPr>
        <a:xfrm flipV="1">
          <a:off x="14401800" y="71941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89" name="テキスト ボックス 388"/>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113877</xdr:rowOff>
    </xdr:to>
    <xdr:cxnSp macro="">
      <xdr:nvCxnSpPr>
        <xdr:cNvPr id="390" name="直線コネクタ 389"/>
        <xdr:cNvCxnSpPr/>
      </xdr:nvCxnSpPr>
      <xdr:spPr>
        <a:xfrm flipV="1">
          <a:off x="13512800" y="72665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392" name="テキスト ボックス 391"/>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4" name="テキスト ボックス 393"/>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400" name="楕円 399"/>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24147</xdr:rowOff>
    </xdr:from>
    <xdr:ext cx="762000" cy="259045"/>
    <xdr:sp macro="" textlink="">
      <xdr:nvSpPr>
        <xdr:cNvPr id="401" name="公債費負担の状況該当値テキスト"/>
        <xdr:cNvSpPr txBox="1"/>
      </xdr:nvSpPr>
      <xdr:spPr>
        <a:xfrm>
          <a:off x="17106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2" name="楕円 401"/>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403" name="テキスト ボックス 402"/>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4" name="楕円 403"/>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405" name="テキスト ボックス 404"/>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6" name="楕円 405"/>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07" name="テキスト ボックス 406"/>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08" name="楕円 407"/>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09" name="テキスト ボックス 408"/>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近年、将来負担比率は改善し続けており、令和２年度については、前年度と比べ</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6.9</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ポイント改善している。これは、将来負担額に含まれる地方債現在高や公営企業債等繰入見込額が減少したこと、地方債の償還に充当可能な基金が増加したことが主な要因である。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しかし、類似団体内平均値と比べると高い状態にあることから、今後も将来負担の軽減に努めていく。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78952</xdr:rowOff>
    </xdr:from>
    <xdr:to>
      <xdr:col>81</xdr:col>
      <xdr:colOff>44450</xdr:colOff>
      <xdr:row>15</xdr:row>
      <xdr:rowOff>46249</xdr:rowOff>
    </xdr:to>
    <xdr:cxnSp macro="">
      <xdr:nvCxnSpPr>
        <xdr:cNvPr id="443" name="直線コネクタ 442"/>
        <xdr:cNvCxnSpPr/>
      </xdr:nvCxnSpPr>
      <xdr:spPr>
        <a:xfrm flipV="1">
          <a:off x="16179800" y="2479252"/>
          <a:ext cx="8382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14516</xdr:rowOff>
    </xdr:from>
    <xdr:ext cx="762000" cy="259045"/>
    <xdr:sp macro="" textlink="">
      <xdr:nvSpPr>
        <xdr:cNvPr id="444" name="将来負担の状況平均値テキスト"/>
        <xdr:cNvSpPr txBox="1"/>
      </xdr:nvSpPr>
      <xdr:spPr>
        <a:xfrm>
          <a:off x="17106900" y="2243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5" name="フローチャート: 判断 444"/>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46249</xdr:rowOff>
    </xdr:from>
    <xdr:to>
      <xdr:col>77</xdr:col>
      <xdr:colOff>44450</xdr:colOff>
      <xdr:row>15</xdr:row>
      <xdr:rowOff>102552</xdr:rowOff>
    </xdr:to>
    <xdr:cxnSp macro="">
      <xdr:nvCxnSpPr>
        <xdr:cNvPr id="446" name="直線コネクタ 445"/>
        <xdr:cNvCxnSpPr/>
      </xdr:nvCxnSpPr>
      <xdr:spPr>
        <a:xfrm flipV="1">
          <a:off x="15290800" y="2617999"/>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7" name="フローチャート: 判断 446"/>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8" name="テキスト ボックス 447"/>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102552</xdr:rowOff>
    </xdr:from>
    <xdr:to>
      <xdr:col>72</xdr:col>
      <xdr:colOff>203200</xdr:colOff>
      <xdr:row>16</xdr:row>
      <xdr:rowOff>41698</xdr:rowOff>
    </xdr:to>
    <xdr:cxnSp macro="">
      <xdr:nvCxnSpPr>
        <xdr:cNvPr id="449" name="直線コネクタ 448"/>
        <xdr:cNvCxnSpPr/>
      </xdr:nvCxnSpPr>
      <xdr:spPr>
        <a:xfrm flipV="1">
          <a:off x="14401800" y="2674302"/>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20108</xdr:rowOff>
    </xdr:from>
    <xdr:to>
      <xdr:col>73</xdr:col>
      <xdr:colOff>44450</xdr:colOff>
      <xdr:row>14</xdr:row>
      <xdr:rowOff>121708</xdr:rowOff>
    </xdr:to>
    <xdr:sp macro="" textlink="">
      <xdr:nvSpPr>
        <xdr:cNvPr id="450" name="フローチャート: 判断 449"/>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51" name="テキスト ボックス 450"/>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41698</xdr:rowOff>
    </xdr:from>
    <xdr:to>
      <xdr:col>68</xdr:col>
      <xdr:colOff>152400</xdr:colOff>
      <xdr:row>17</xdr:row>
      <xdr:rowOff>13017</xdr:rowOff>
    </xdr:to>
    <xdr:cxnSp macro="">
      <xdr:nvCxnSpPr>
        <xdr:cNvPr id="452" name="直線コネクタ 451"/>
        <xdr:cNvCxnSpPr/>
      </xdr:nvCxnSpPr>
      <xdr:spPr>
        <a:xfrm flipV="1">
          <a:off x="13512800" y="2784898"/>
          <a:ext cx="889000" cy="1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164888</xdr:rowOff>
    </xdr:from>
    <xdr:to>
      <xdr:col>68</xdr:col>
      <xdr:colOff>203200</xdr:colOff>
      <xdr:row>15</xdr:row>
      <xdr:rowOff>95038</xdr:rowOff>
    </xdr:to>
    <xdr:sp macro="" textlink="">
      <xdr:nvSpPr>
        <xdr:cNvPr id="453" name="フローチャート: 判断 452"/>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4" name="テキスト ボックス 453"/>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5" name="フローチャート: 判断 454"/>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6" name="テキスト ボックス 455"/>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28152</xdr:rowOff>
    </xdr:from>
    <xdr:to>
      <xdr:col>81</xdr:col>
      <xdr:colOff>95250</xdr:colOff>
      <xdr:row>14</xdr:row>
      <xdr:rowOff>129752</xdr:rowOff>
    </xdr:to>
    <xdr:sp macro="" textlink="">
      <xdr:nvSpPr>
        <xdr:cNvPr id="462" name="楕円 461"/>
        <xdr:cNvSpPr/>
      </xdr:nvSpPr>
      <xdr:spPr>
        <a:xfrm>
          <a:off x="169672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76429</xdr:rowOff>
    </xdr:from>
    <xdr:ext cx="762000" cy="259045"/>
    <xdr:sp macro="" textlink="">
      <xdr:nvSpPr>
        <xdr:cNvPr id="463" name="将来負担の状況該当値テキスト"/>
        <xdr:cNvSpPr txBox="1"/>
      </xdr:nvSpPr>
      <xdr:spPr>
        <a:xfrm>
          <a:off x="17106900" y="247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166899</xdr:rowOff>
    </xdr:from>
    <xdr:to>
      <xdr:col>77</xdr:col>
      <xdr:colOff>95250</xdr:colOff>
      <xdr:row>15</xdr:row>
      <xdr:rowOff>97049</xdr:rowOff>
    </xdr:to>
    <xdr:sp macro="" textlink="">
      <xdr:nvSpPr>
        <xdr:cNvPr id="464" name="楕円 463"/>
        <xdr:cNvSpPr/>
      </xdr:nvSpPr>
      <xdr:spPr>
        <a:xfrm>
          <a:off x="16129000" y="256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81826</xdr:rowOff>
    </xdr:from>
    <xdr:ext cx="736600" cy="259045"/>
    <xdr:sp macro="" textlink="">
      <xdr:nvSpPr>
        <xdr:cNvPr id="465" name="テキスト ボックス 464"/>
        <xdr:cNvSpPr txBox="1"/>
      </xdr:nvSpPr>
      <xdr:spPr>
        <a:xfrm>
          <a:off x="15798800" y="2653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51752</xdr:rowOff>
    </xdr:from>
    <xdr:to>
      <xdr:col>73</xdr:col>
      <xdr:colOff>44450</xdr:colOff>
      <xdr:row>15</xdr:row>
      <xdr:rowOff>153352</xdr:rowOff>
    </xdr:to>
    <xdr:sp macro="" textlink="">
      <xdr:nvSpPr>
        <xdr:cNvPr id="466" name="楕円 465"/>
        <xdr:cNvSpPr/>
      </xdr:nvSpPr>
      <xdr:spPr>
        <a:xfrm>
          <a:off x="15240000" y="262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138129</xdr:rowOff>
    </xdr:from>
    <xdr:ext cx="762000" cy="259045"/>
    <xdr:sp macro="" textlink="">
      <xdr:nvSpPr>
        <xdr:cNvPr id="467" name="テキスト ボックス 466"/>
        <xdr:cNvSpPr txBox="1"/>
      </xdr:nvSpPr>
      <xdr:spPr>
        <a:xfrm>
          <a:off x="14909800" y="270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162348</xdr:rowOff>
    </xdr:from>
    <xdr:to>
      <xdr:col>68</xdr:col>
      <xdr:colOff>203200</xdr:colOff>
      <xdr:row>16</xdr:row>
      <xdr:rowOff>92498</xdr:rowOff>
    </xdr:to>
    <xdr:sp macro="" textlink="">
      <xdr:nvSpPr>
        <xdr:cNvPr id="468" name="楕円 467"/>
        <xdr:cNvSpPr/>
      </xdr:nvSpPr>
      <xdr:spPr>
        <a:xfrm>
          <a:off x="143510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77275</xdr:rowOff>
    </xdr:from>
    <xdr:ext cx="762000" cy="259045"/>
    <xdr:sp macro="" textlink="">
      <xdr:nvSpPr>
        <xdr:cNvPr id="469" name="テキスト ボックス 468"/>
        <xdr:cNvSpPr txBox="1"/>
      </xdr:nvSpPr>
      <xdr:spPr>
        <a:xfrm>
          <a:off x="14020800" y="282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133667</xdr:rowOff>
    </xdr:from>
    <xdr:to>
      <xdr:col>64</xdr:col>
      <xdr:colOff>152400</xdr:colOff>
      <xdr:row>17</xdr:row>
      <xdr:rowOff>63817</xdr:rowOff>
    </xdr:to>
    <xdr:sp macro="" textlink="">
      <xdr:nvSpPr>
        <xdr:cNvPr id="470" name="楕円 469"/>
        <xdr:cNvSpPr/>
      </xdr:nvSpPr>
      <xdr:spPr>
        <a:xfrm>
          <a:off x="13462000" y="287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48594</xdr:rowOff>
    </xdr:from>
    <xdr:ext cx="762000" cy="259045"/>
    <xdr:sp macro="" textlink="">
      <xdr:nvSpPr>
        <xdr:cNvPr id="471" name="テキスト ボックス 470"/>
        <xdr:cNvSpPr txBox="1"/>
      </xdr:nvSpPr>
      <xdr:spPr>
        <a:xfrm>
          <a:off x="13131800" y="296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110,106
108,954
26.45
53,258,493
53,155,854
102,639
23,841,483
36,441,522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人件費に係る経常収支比率は、</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会計年度任用職員の報酬が人件費へ計上されるようになったことにより</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ポイント増加したが、依然として</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類似団体内平均値を下回ってい</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。主な要因として、ごみ処理業務と消防業務を一部事務組合で行っていることや、「</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行財政改革大綱</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」等に基づく人件費抑制のための職員数削減や事務の効率化が一定の効果をあげてきたことが挙げられ</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今後も職員数の適正管理を行うことにより、人件費の推移を注視して</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いく</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36</xdr:row>
      <xdr:rowOff>134620</xdr:rowOff>
    </xdr:to>
    <xdr:cxnSp macro="">
      <xdr:nvCxnSpPr>
        <xdr:cNvPr id="66" name="直線コネクタ 65"/>
        <xdr:cNvCxnSpPr/>
      </xdr:nvCxnSpPr>
      <xdr:spPr>
        <a:xfrm>
          <a:off x="3987800" y="604012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39370</xdr:rowOff>
    </xdr:to>
    <xdr:cxnSp macro="">
      <xdr:nvCxnSpPr>
        <xdr:cNvPr id="69" name="直線コネクタ 68"/>
        <xdr:cNvCxnSpPr/>
      </xdr:nvCxnSpPr>
      <xdr:spPr>
        <a:xfrm>
          <a:off x="3098800" y="601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119380</xdr:rowOff>
    </xdr:from>
    <xdr:to>
      <xdr:col>15</xdr:col>
      <xdr:colOff>98425</xdr:colOff>
      <xdr:row>35</xdr:row>
      <xdr:rowOff>16510</xdr:rowOff>
    </xdr:to>
    <xdr:cxnSp macro="">
      <xdr:nvCxnSpPr>
        <xdr:cNvPr id="72" name="直線コネクタ 71"/>
        <xdr:cNvCxnSpPr/>
      </xdr:nvCxnSpPr>
      <xdr:spPr>
        <a:xfrm>
          <a:off x="2209800" y="5948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119380</xdr:rowOff>
    </xdr:to>
    <xdr:cxnSp macro="">
      <xdr:nvCxnSpPr>
        <xdr:cNvPr id="75" name="直線コネクタ 74"/>
        <xdr:cNvCxnSpPr/>
      </xdr:nvCxnSpPr>
      <xdr:spPr>
        <a:xfrm>
          <a:off x="1320800" y="591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3" name="楕円 92"/>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94" name="テキスト ボックス 93"/>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物件費に係る経常収支比率は、会計年度任用職員の報酬が人件費へ計上されるようになったことにより</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減少し、継続して類似団体内平均値を下回っている。事業の複雑化・専門化への対応や、人件費の圧縮等の観点から、アウトソーシングを活用しているが、職員で対応できる箇所を精査し、業務委託に係る費用を縮減するように努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今後も事務事業の見直しや委託内容の精査等により費用の抑制に努めていく。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17</xdr:row>
      <xdr:rowOff>4536</xdr:rowOff>
    </xdr:to>
    <xdr:cxnSp macro="">
      <xdr:nvCxnSpPr>
        <xdr:cNvPr id="129" name="直線コネクタ 128"/>
        <xdr:cNvCxnSpPr/>
      </xdr:nvCxnSpPr>
      <xdr:spPr>
        <a:xfrm flipV="1">
          <a:off x="15671800" y="2701471"/>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4536</xdr:rowOff>
    </xdr:to>
    <xdr:cxnSp macro="">
      <xdr:nvCxnSpPr>
        <xdr:cNvPr id="132" name="直線コネクタ 131"/>
        <xdr:cNvCxnSpPr/>
      </xdr:nvCxnSpPr>
      <xdr:spPr>
        <a:xfrm>
          <a:off x="14782800" y="2919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26307</xdr:rowOff>
    </xdr:to>
    <xdr:cxnSp macro="">
      <xdr:nvCxnSpPr>
        <xdr:cNvPr id="135" name="直線コネクタ 134"/>
        <xdr:cNvCxnSpPr/>
      </xdr:nvCxnSpPr>
      <xdr:spPr>
        <a:xfrm flipV="1">
          <a:off x="13893800" y="2919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17</xdr:row>
      <xdr:rowOff>26307</xdr:rowOff>
    </xdr:to>
    <xdr:cxnSp macro="">
      <xdr:nvCxnSpPr>
        <xdr:cNvPr id="138" name="直線コネクタ 137"/>
        <xdr:cNvCxnSpPr/>
      </xdr:nvCxnSpPr>
      <xdr:spPr>
        <a:xfrm>
          <a:off x="13004800" y="2853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2" name="テキスト ボックス 141"/>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50" name="楕円 149"/>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51" name="テキスト ボックス 150"/>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53" name="テキスト ボックス 152"/>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4" name="楕円 153"/>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55" name="テキスト ボックス 154"/>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57" name="テキスト ボックス 156"/>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依然として類似団体内平均値を上回っているものの、</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ポイント減少した</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これは、児童手当</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児童扶養手当費</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等が</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したことが主な要因</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効率的・安定的な行政サービスの提供を目指し、社会経済情勢の変化等に弾力的に対応しうる財政構造の確立に努めて</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いく</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135165</xdr:rowOff>
    </xdr:to>
    <xdr:cxnSp macro="">
      <xdr:nvCxnSpPr>
        <xdr:cNvPr id="192" name="直線コネクタ 191"/>
        <xdr:cNvCxnSpPr/>
      </xdr:nvCxnSpPr>
      <xdr:spPr>
        <a:xfrm flipV="1">
          <a:off x="3987800" y="9690100"/>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93"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57</xdr:row>
      <xdr:rowOff>135165</xdr:rowOff>
    </xdr:to>
    <xdr:cxnSp macro="">
      <xdr:nvCxnSpPr>
        <xdr:cNvPr id="195" name="直線コネクタ 194"/>
        <xdr:cNvCxnSpPr/>
      </xdr:nvCxnSpPr>
      <xdr:spPr>
        <a:xfrm>
          <a:off x="3098800" y="9864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197" name="テキスト ボックス 196"/>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91622</xdr:rowOff>
    </xdr:from>
    <xdr:to>
      <xdr:col>15</xdr:col>
      <xdr:colOff>98425</xdr:colOff>
      <xdr:row>57</xdr:row>
      <xdr:rowOff>167822</xdr:rowOff>
    </xdr:to>
    <xdr:cxnSp macro="">
      <xdr:nvCxnSpPr>
        <xdr:cNvPr id="198" name="直線コネクタ 197"/>
        <xdr:cNvCxnSpPr/>
      </xdr:nvCxnSpPr>
      <xdr:spPr>
        <a:xfrm flipV="1">
          <a:off x="2209800" y="9864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167822</xdr:rowOff>
    </xdr:to>
    <xdr:cxnSp macro="">
      <xdr:nvCxnSpPr>
        <xdr:cNvPr id="201" name="直線コネクタ 200"/>
        <xdr:cNvCxnSpPr/>
      </xdr:nvCxnSpPr>
      <xdr:spPr>
        <a:xfrm>
          <a:off x="1320800" y="97336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05" name="テキスト ボックス 204"/>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11" name="楕円 210"/>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12"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3" name="楕円 212"/>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4" name="テキスト ボックス 213"/>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40822</xdr:rowOff>
    </xdr:from>
    <xdr:to>
      <xdr:col>15</xdr:col>
      <xdr:colOff>149225</xdr:colOff>
      <xdr:row>57</xdr:row>
      <xdr:rowOff>142422</xdr:rowOff>
    </xdr:to>
    <xdr:sp macro="" textlink="">
      <xdr:nvSpPr>
        <xdr:cNvPr id="215" name="楕円 214"/>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216" name="テキスト ボックス 215"/>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7" name="楕円 216"/>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8" name="テキスト ボックス 217"/>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9" name="楕円 218"/>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20" name="テキスト ボックス 219"/>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その他に係る経常収支比率は前年度と比べ</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ポイント増加し、類似団体内平均値を上回っている。主な要因としては、介護保険特別会計や国民健康保険特別会計への繰出金が増加したことがある。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今後も高齢化が進むことにより繰出金の増加が予想されるが、疾病予防や介護予防に取り組むことで、負担軽減に努めていく。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167822</xdr:rowOff>
    </xdr:from>
    <xdr:to>
      <xdr:col>82</xdr:col>
      <xdr:colOff>107950</xdr:colOff>
      <xdr:row>58</xdr:row>
      <xdr:rowOff>7257</xdr:rowOff>
    </xdr:to>
    <xdr:cxnSp macro="">
      <xdr:nvCxnSpPr>
        <xdr:cNvPr id="255" name="直線コネクタ 254"/>
        <xdr:cNvCxnSpPr/>
      </xdr:nvCxnSpPr>
      <xdr:spPr>
        <a:xfrm>
          <a:off x="15671800" y="99404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57</xdr:row>
      <xdr:rowOff>167822</xdr:rowOff>
    </xdr:to>
    <xdr:cxnSp macro="">
      <xdr:nvCxnSpPr>
        <xdr:cNvPr id="258" name="直線コネクタ 257"/>
        <xdr:cNvCxnSpPr/>
      </xdr:nvCxnSpPr>
      <xdr:spPr>
        <a:xfrm>
          <a:off x="14782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60" name="テキスト ボックス 259"/>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61</xdr:row>
      <xdr:rowOff>91622</xdr:rowOff>
    </xdr:to>
    <xdr:cxnSp macro="">
      <xdr:nvCxnSpPr>
        <xdr:cNvPr id="261" name="直線コネクタ 260"/>
        <xdr:cNvCxnSpPr/>
      </xdr:nvCxnSpPr>
      <xdr:spPr>
        <a:xfrm flipV="1">
          <a:off x="13893800" y="9907815"/>
          <a:ext cx="889000" cy="64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3" name="テキスト ボックス 262"/>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61</xdr:row>
      <xdr:rowOff>91622</xdr:rowOff>
    </xdr:to>
    <xdr:cxnSp macro="">
      <xdr:nvCxnSpPr>
        <xdr:cNvPr id="264" name="直線コネクタ 263"/>
        <xdr:cNvCxnSpPr/>
      </xdr:nvCxnSpPr>
      <xdr:spPr>
        <a:xfrm>
          <a:off x="13004800" y="103323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6" name="テキスト ボックス 265"/>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8" name="テキスト ボックス 267"/>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127907</xdr:rowOff>
    </xdr:from>
    <xdr:to>
      <xdr:col>82</xdr:col>
      <xdr:colOff>158750</xdr:colOff>
      <xdr:row>58</xdr:row>
      <xdr:rowOff>58057</xdr:rowOff>
    </xdr:to>
    <xdr:sp macro="" textlink="">
      <xdr:nvSpPr>
        <xdr:cNvPr id="274" name="楕円 273"/>
        <xdr:cNvSpPr/>
      </xdr:nvSpPr>
      <xdr:spPr>
        <a:xfrm>
          <a:off x="16459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99984</xdr:rowOff>
    </xdr:from>
    <xdr:ext cx="762000" cy="259045"/>
    <xdr:sp macro="" textlink="">
      <xdr:nvSpPr>
        <xdr:cNvPr id="275" name="その他該当値テキスト"/>
        <xdr:cNvSpPr txBox="1"/>
      </xdr:nvSpPr>
      <xdr:spPr>
        <a:xfrm>
          <a:off x="16598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76" name="楕円 275"/>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77" name="テキスト ボックス 276"/>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8" name="楕円 277"/>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24692</xdr:rowOff>
    </xdr:from>
    <xdr:ext cx="762000" cy="259045"/>
    <xdr:sp macro="" textlink="">
      <xdr:nvSpPr>
        <xdr:cNvPr id="279" name="テキスト ボックス 278"/>
        <xdr:cNvSpPr txBox="1"/>
      </xdr:nvSpPr>
      <xdr:spPr>
        <a:xfrm>
          <a:off x="14401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40822</xdr:rowOff>
    </xdr:from>
    <xdr:to>
      <xdr:col>69</xdr:col>
      <xdr:colOff>142875</xdr:colOff>
      <xdr:row>61</xdr:row>
      <xdr:rowOff>142422</xdr:rowOff>
    </xdr:to>
    <xdr:sp macro="" textlink="">
      <xdr:nvSpPr>
        <xdr:cNvPr id="280" name="楕円 279"/>
        <xdr:cNvSpPr/>
      </xdr:nvSpPr>
      <xdr:spPr>
        <a:xfrm>
          <a:off x="138430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127199</xdr:rowOff>
    </xdr:from>
    <xdr:ext cx="762000" cy="259045"/>
    <xdr:sp macro="" textlink="">
      <xdr:nvSpPr>
        <xdr:cNvPr id="281" name="テキスト ボックス 280"/>
        <xdr:cNvSpPr txBox="1"/>
      </xdr:nvSpPr>
      <xdr:spPr>
        <a:xfrm>
          <a:off x="13512800" y="1058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82" name="楕円 281"/>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83" name="テキスト ボックス 282"/>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が類似団体内で非常に高い数値になっている。主な要因としては、ごみ処理業務と消防業務を実施する一部事務組合への負担金や下水道事業会計補助金が含まれていること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負担金額については、今後も同水準での推移が続くものと思われるが、一部事務組合においても経営健全化による経費圧縮への取組み等を進め、構成市の負担の逓減を図るよう努めていく。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83566</xdr:rowOff>
    </xdr:from>
    <xdr:to>
      <xdr:col>82</xdr:col>
      <xdr:colOff>107950</xdr:colOff>
      <xdr:row>39</xdr:row>
      <xdr:rowOff>110998</xdr:rowOff>
    </xdr:to>
    <xdr:cxnSp macro="">
      <xdr:nvCxnSpPr>
        <xdr:cNvPr id="314" name="直線コネクタ 313"/>
        <xdr:cNvCxnSpPr/>
      </xdr:nvCxnSpPr>
      <xdr:spPr>
        <a:xfrm flipV="1">
          <a:off x="15671800" y="67701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110998</xdr:rowOff>
    </xdr:from>
    <xdr:to>
      <xdr:col>78</xdr:col>
      <xdr:colOff>69850</xdr:colOff>
      <xdr:row>39</xdr:row>
      <xdr:rowOff>110998</xdr:rowOff>
    </xdr:to>
    <xdr:cxnSp macro="">
      <xdr:nvCxnSpPr>
        <xdr:cNvPr id="317" name="直線コネクタ 316"/>
        <xdr:cNvCxnSpPr/>
      </xdr:nvCxnSpPr>
      <xdr:spPr>
        <a:xfrm>
          <a:off x="14782800" y="6797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39</xdr:row>
      <xdr:rowOff>110998</xdr:rowOff>
    </xdr:to>
    <xdr:cxnSp macro="">
      <xdr:nvCxnSpPr>
        <xdr:cNvPr id="320" name="直線コネクタ 319"/>
        <xdr:cNvCxnSpPr/>
      </xdr:nvCxnSpPr>
      <xdr:spPr>
        <a:xfrm>
          <a:off x="13893800" y="6431788"/>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88138</xdr:rowOff>
    </xdr:to>
    <xdr:cxnSp macro="">
      <xdr:nvCxnSpPr>
        <xdr:cNvPr id="323" name="直線コネクタ 322"/>
        <xdr:cNvCxnSpPr/>
      </xdr:nvCxnSpPr>
      <xdr:spPr>
        <a:xfrm>
          <a:off x="13004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32766</xdr:rowOff>
    </xdr:from>
    <xdr:to>
      <xdr:col>82</xdr:col>
      <xdr:colOff>158750</xdr:colOff>
      <xdr:row>39</xdr:row>
      <xdr:rowOff>134366</xdr:rowOff>
    </xdr:to>
    <xdr:sp macro="" textlink="">
      <xdr:nvSpPr>
        <xdr:cNvPr id="333" name="楕円 332"/>
        <xdr:cNvSpPr/>
      </xdr:nvSpPr>
      <xdr:spPr>
        <a:xfrm>
          <a:off x="16459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4843</xdr:rowOff>
    </xdr:from>
    <xdr:ext cx="762000" cy="259045"/>
    <xdr:sp macro="" textlink="">
      <xdr:nvSpPr>
        <xdr:cNvPr id="334" name="補助費等該当値テキスト"/>
        <xdr:cNvSpPr txBox="1"/>
      </xdr:nvSpPr>
      <xdr:spPr>
        <a:xfrm>
          <a:off x="165989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60198</xdr:rowOff>
    </xdr:from>
    <xdr:to>
      <xdr:col>78</xdr:col>
      <xdr:colOff>120650</xdr:colOff>
      <xdr:row>39</xdr:row>
      <xdr:rowOff>161798</xdr:rowOff>
    </xdr:to>
    <xdr:sp macro="" textlink="">
      <xdr:nvSpPr>
        <xdr:cNvPr id="335" name="楕円 334"/>
        <xdr:cNvSpPr/>
      </xdr:nvSpPr>
      <xdr:spPr>
        <a:xfrm>
          <a:off x="15621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146575</xdr:rowOff>
    </xdr:from>
    <xdr:ext cx="736600" cy="259045"/>
    <xdr:sp macro="" textlink="">
      <xdr:nvSpPr>
        <xdr:cNvPr id="336" name="テキスト ボックス 335"/>
        <xdr:cNvSpPr txBox="1"/>
      </xdr:nvSpPr>
      <xdr:spPr>
        <a:xfrm>
          <a:off x="15290800" y="683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60198</xdr:rowOff>
    </xdr:from>
    <xdr:to>
      <xdr:col>74</xdr:col>
      <xdr:colOff>31750</xdr:colOff>
      <xdr:row>39</xdr:row>
      <xdr:rowOff>161798</xdr:rowOff>
    </xdr:to>
    <xdr:sp macro="" textlink="">
      <xdr:nvSpPr>
        <xdr:cNvPr id="337" name="楕円 336"/>
        <xdr:cNvSpPr/>
      </xdr:nvSpPr>
      <xdr:spPr>
        <a:xfrm>
          <a:off x="14732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146575</xdr:rowOff>
    </xdr:from>
    <xdr:ext cx="762000" cy="259045"/>
    <xdr:sp macro="" textlink="">
      <xdr:nvSpPr>
        <xdr:cNvPr id="338" name="テキスト ボックス 337"/>
        <xdr:cNvSpPr txBox="1"/>
      </xdr:nvSpPr>
      <xdr:spPr>
        <a:xfrm>
          <a:off x="14401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9" name="楕円 338"/>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40" name="テキスト ボックス 339"/>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41" name="楕円 340"/>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42" name="テキスト ボックス 34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公債費に係る経常収支比率は、前年度と比べ</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今後控える公共施設の更新や長寿命化対策に留意しつつ、引き続き地方債発行の適切な管理に努めていく。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135164</xdr:rowOff>
    </xdr:from>
    <xdr:to>
      <xdr:col>24</xdr:col>
      <xdr:colOff>25400</xdr:colOff>
      <xdr:row>78</xdr:row>
      <xdr:rowOff>18143</xdr:rowOff>
    </xdr:to>
    <xdr:cxnSp macro="">
      <xdr:nvCxnSpPr>
        <xdr:cNvPr id="377" name="直線コネクタ 376"/>
        <xdr:cNvCxnSpPr/>
      </xdr:nvCxnSpPr>
      <xdr:spPr>
        <a:xfrm flipV="1">
          <a:off x="3987800" y="133368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8" name="公債費平均値テキスト"/>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18143</xdr:rowOff>
    </xdr:from>
    <xdr:to>
      <xdr:col>19</xdr:col>
      <xdr:colOff>187325</xdr:colOff>
      <xdr:row>79</xdr:row>
      <xdr:rowOff>42636</xdr:rowOff>
    </xdr:to>
    <xdr:cxnSp macro="">
      <xdr:nvCxnSpPr>
        <xdr:cNvPr id="380" name="直線コネクタ 379"/>
        <xdr:cNvCxnSpPr/>
      </xdr:nvCxnSpPr>
      <xdr:spPr>
        <a:xfrm flipV="1">
          <a:off x="3098800" y="133912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2" name="テキスト ボックス 381"/>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42636</xdr:rowOff>
    </xdr:from>
    <xdr:to>
      <xdr:col>15</xdr:col>
      <xdr:colOff>98425</xdr:colOff>
      <xdr:row>80</xdr:row>
      <xdr:rowOff>1814</xdr:rowOff>
    </xdr:to>
    <xdr:cxnSp macro="">
      <xdr:nvCxnSpPr>
        <xdr:cNvPr id="383" name="直線コネクタ 382"/>
        <xdr:cNvCxnSpPr/>
      </xdr:nvCxnSpPr>
      <xdr:spPr>
        <a:xfrm flipV="1">
          <a:off x="2209800" y="135871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68234</xdr:rowOff>
    </xdr:from>
    <xdr:ext cx="762000" cy="259045"/>
    <xdr:sp macro="" textlink="">
      <xdr:nvSpPr>
        <xdr:cNvPr id="385" name="テキスト ボックス 384"/>
        <xdr:cNvSpPr txBox="1"/>
      </xdr:nvSpPr>
      <xdr:spPr>
        <a:xfrm>
          <a:off x="2717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1814</xdr:rowOff>
    </xdr:from>
    <xdr:to>
      <xdr:col>11</xdr:col>
      <xdr:colOff>9525</xdr:colOff>
      <xdr:row>80</xdr:row>
      <xdr:rowOff>99786</xdr:rowOff>
    </xdr:to>
    <xdr:cxnSp macro="">
      <xdr:nvCxnSpPr>
        <xdr:cNvPr id="386" name="直線コネクタ 385"/>
        <xdr:cNvCxnSpPr/>
      </xdr:nvCxnSpPr>
      <xdr:spPr>
        <a:xfrm flipV="1">
          <a:off x="1320800" y="137178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100891</xdr:rowOff>
    </xdr:from>
    <xdr:ext cx="762000" cy="259045"/>
    <xdr:sp macro="" textlink="">
      <xdr:nvSpPr>
        <xdr:cNvPr id="388" name="テキスト ボックス 387"/>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133548</xdr:rowOff>
    </xdr:from>
    <xdr:ext cx="762000" cy="259045"/>
    <xdr:sp macro="" textlink="">
      <xdr:nvSpPr>
        <xdr:cNvPr id="390" name="テキスト ボックス 389"/>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96" name="楕円 395"/>
        <xdr:cNvSpPr/>
      </xdr:nvSpPr>
      <xdr:spPr>
        <a:xfrm>
          <a:off x="4775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100891</xdr:rowOff>
    </xdr:from>
    <xdr:ext cx="762000" cy="259045"/>
    <xdr:sp macro="" textlink="">
      <xdr:nvSpPr>
        <xdr:cNvPr id="397" name="公債費該当値テキスト"/>
        <xdr:cNvSpPr txBox="1"/>
      </xdr:nvSpPr>
      <xdr:spPr>
        <a:xfrm>
          <a:off x="49149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138793</xdr:rowOff>
    </xdr:from>
    <xdr:to>
      <xdr:col>20</xdr:col>
      <xdr:colOff>38100</xdr:colOff>
      <xdr:row>78</xdr:row>
      <xdr:rowOff>68943</xdr:rowOff>
    </xdr:to>
    <xdr:sp macro="" textlink="">
      <xdr:nvSpPr>
        <xdr:cNvPr id="398" name="楕円 397"/>
        <xdr:cNvSpPr/>
      </xdr:nvSpPr>
      <xdr:spPr>
        <a:xfrm>
          <a:off x="3937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53720</xdr:rowOff>
    </xdr:from>
    <xdr:ext cx="736600" cy="259045"/>
    <xdr:sp macro="" textlink="">
      <xdr:nvSpPr>
        <xdr:cNvPr id="399" name="テキスト ボックス 398"/>
        <xdr:cNvSpPr txBox="1"/>
      </xdr:nvSpPr>
      <xdr:spPr>
        <a:xfrm>
          <a:off x="3606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163286</xdr:rowOff>
    </xdr:from>
    <xdr:to>
      <xdr:col>15</xdr:col>
      <xdr:colOff>149225</xdr:colOff>
      <xdr:row>79</xdr:row>
      <xdr:rowOff>93436</xdr:rowOff>
    </xdr:to>
    <xdr:sp macro="" textlink="">
      <xdr:nvSpPr>
        <xdr:cNvPr id="400" name="楕円 399"/>
        <xdr:cNvSpPr/>
      </xdr:nvSpPr>
      <xdr:spPr>
        <a:xfrm>
          <a:off x="3048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78213</xdr:rowOff>
    </xdr:from>
    <xdr:ext cx="762000" cy="259045"/>
    <xdr:sp macro="" textlink="">
      <xdr:nvSpPr>
        <xdr:cNvPr id="401" name="テキスト ボックス 400"/>
        <xdr:cNvSpPr txBox="1"/>
      </xdr:nvSpPr>
      <xdr:spPr>
        <a:xfrm>
          <a:off x="2717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122464</xdr:rowOff>
    </xdr:from>
    <xdr:to>
      <xdr:col>11</xdr:col>
      <xdr:colOff>60325</xdr:colOff>
      <xdr:row>80</xdr:row>
      <xdr:rowOff>52614</xdr:rowOff>
    </xdr:to>
    <xdr:sp macro="" textlink="">
      <xdr:nvSpPr>
        <xdr:cNvPr id="402" name="楕円 401"/>
        <xdr:cNvSpPr/>
      </xdr:nvSpPr>
      <xdr:spPr>
        <a:xfrm>
          <a:off x="2159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37391</xdr:rowOff>
    </xdr:from>
    <xdr:ext cx="762000" cy="259045"/>
    <xdr:sp macro="" textlink="">
      <xdr:nvSpPr>
        <xdr:cNvPr id="403" name="テキスト ボックス 402"/>
        <xdr:cNvSpPr txBox="1"/>
      </xdr:nvSpPr>
      <xdr:spPr>
        <a:xfrm>
          <a:off x="1828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48986</xdr:rowOff>
    </xdr:from>
    <xdr:to>
      <xdr:col>6</xdr:col>
      <xdr:colOff>171450</xdr:colOff>
      <xdr:row>80</xdr:row>
      <xdr:rowOff>150586</xdr:rowOff>
    </xdr:to>
    <xdr:sp macro="" textlink="">
      <xdr:nvSpPr>
        <xdr:cNvPr id="404" name="楕円 403"/>
        <xdr:cNvSpPr/>
      </xdr:nvSpPr>
      <xdr:spPr>
        <a:xfrm>
          <a:off x="1270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135363</xdr:rowOff>
    </xdr:from>
    <xdr:ext cx="762000" cy="259045"/>
    <xdr:sp macro="" textlink="">
      <xdr:nvSpPr>
        <xdr:cNvPr id="405" name="テキスト ボックス 404"/>
        <xdr:cNvSpPr txBox="1"/>
      </xdr:nvSpPr>
      <xdr:spPr>
        <a:xfrm>
          <a:off x="939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公債費以外に係る経常収支比率は、前年度と比べ</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ポイント減少したが、類似団体内平均値を上回っている。これは、扶助費や補助費等が類似団体に比べて高い水準にあることが要因と考えられる。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今後も厳しい財政状況が予想されるが、近隣市や国の動向などを踏まえ、引き続き適正な財政運営の確保に努めていく。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165100</xdr:rowOff>
    </xdr:from>
    <xdr:to>
      <xdr:col>82</xdr:col>
      <xdr:colOff>107950</xdr:colOff>
      <xdr:row>79</xdr:row>
      <xdr:rowOff>46989</xdr:rowOff>
    </xdr:to>
    <xdr:cxnSp macro="">
      <xdr:nvCxnSpPr>
        <xdr:cNvPr id="438" name="直線コネクタ 437"/>
        <xdr:cNvCxnSpPr/>
      </xdr:nvCxnSpPr>
      <xdr:spPr>
        <a:xfrm flipV="1">
          <a:off x="15671800" y="135382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9" name="公債費以外平均値テキスト"/>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79</xdr:row>
      <xdr:rowOff>46989</xdr:rowOff>
    </xdr:to>
    <xdr:cxnSp macro="">
      <xdr:nvCxnSpPr>
        <xdr:cNvPr id="441" name="直線コネクタ 440"/>
        <xdr:cNvCxnSpPr/>
      </xdr:nvCxnSpPr>
      <xdr:spPr>
        <a:xfrm>
          <a:off x="14782800" y="135153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3" name="テキスト ボックス 442"/>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142239</xdr:rowOff>
    </xdr:from>
    <xdr:to>
      <xdr:col>73</xdr:col>
      <xdr:colOff>180975</xdr:colOff>
      <xdr:row>79</xdr:row>
      <xdr:rowOff>115570</xdr:rowOff>
    </xdr:to>
    <xdr:cxnSp macro="">
      <xdr:nvCxnSpPr>
        <xdr:cNvPr id="444" name="直線コネクタ 443"/>
        <xdr:cNvCxnSpPr/>
      </xdr:nvCxnSpPr>
      <xdr:spPr>
        <a:xfrm flipV="1">
          <a:off x="13893800" y="135153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79</xdr:row>
      <xdr:rowOff>115570</xdr:rowOff>
    </xdr:to>
    <xdr:cxnSp macro="">
      <xdr:nvCxnSpPr>
        <xdr:cNvPr id="447" name="直線コネクタ 446"/>
        <xdr:cNvCxnSpPr/>
      </xdr:nvCxnSpPr>
      <xdr:spPr>
        <a:xfrm>
          <a:off x="13004800" y="13248639"/>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57" name="楕円 456"/>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86377</xdr:rowOff>
    </xdr:from>
    <xdr:ext cx="762000" cy="259045"/>
    <xdr:sp macro="" textlink="">
      <xdr:nvSpPr>
        <xdr:cNvPr id="458"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59" name="楕円 458"/>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60" name="テキスト ボックス 459"/>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91439</xdr:rowOff>
    </xdr:from>
    <xdr:to>
      <xdr:col>74</xdr:col>
      <xdr:colOff>31750</xdr:colOff>
      <xdr:row>79</xdr:row>
      <xdr:rowOff>21589</xdr:rowOff>
    </xdr:to>
    <xdr:sp macro="" textlink="">
      <xdr:nvSpPr>
        <xdr:cNvPr id="461" name="楕円 460"/>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6366</xdr:rowOff>
    </xdr:from>
    <xdr:ext cx="762000" cy="259045"/>
    <xdr:sp macro="" textlink="">
      <xdr:nvSpPr>
        <xdr:cNvPr id="462" name="テキスト ボックス 461"/>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63" name="楕円 462"/>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64" name="テキスト ボックス 463"/>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65" name="楕円 464"/>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66" name="テキスト ボックス 465"/>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122700</xdr:rowOff>
    </xdr:from>
    <xdr:to>
      <xdr:col>29</xdr:col>
      <xdr:colOff>127000</xdr:colOff>
      <xdr:row>15</xdr:row>
      <xdr:rowOff>168649</xdr:rowOff>
    </xdr:to>
    <xdr:cxnSp macro="">
      <xdr:nvCxnSpPr>
        <xdr:cNvPr id="52" name="直線コネクタ 51"/>
        <xdr:cNvCxnSpPr/>
      </xdr:nvCxnSpPr>
      <xdr:spPr bwMode="auto">
        <a:xfrm flipV="1">
          <a:off x="5003800" y="2570625"/>
          <a:ext cx="647700" cy="21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82774</xdr:rowOff>
    </xdr:from>
    <xdr:ext cx="762000" cy="259045"/>
    <xdr:sp macro="" textlink="">
      <xdr:nvSpPr>
        <xdr:cNvPr id="53" name="人口1人当たり決算額の推移平均値テキスト130"/>
        <xdr:cNvSpPr txBox="1"/>
      </xdr:nvSpPr>
      <xdr:spPr>
        <a:xfrm>
          <a:off x="5740400" y="270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168649</xdr:rowOff>
    </xdr:from>
    <xdr:to>
      <xdr:col>26</xdr:col>
      <xdr:colOff>50800</xdr:colOff>
      <xdr:row>16</xdr:row>
      <xdr:rowOff>47948</xdr:rowOff>
    </xdr:to>
    <xdr:cxnSp macro="">
      <xdr:nvCxnSpPr>
        <xdr:cNvPr id="55" name="直線コネクタ 54"/>
        <xdr:cNvCxnSpPr/>
      </xdr:nvCxnSpPr>
      <xdr:spPr bwMode="auto">
        <a:xfrm flipV="1">
          <a:off x="4305300" y="2788024"/>
          <a:ext cx="698500" cy="5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81076</xdr:rowOff>
    </xdr:from>
    <xdr:ext cx="736600" cy="259045"/>
    <xdr:sp macro="" textlink="">
      <xdr:nvSpPr>
        <xdr:cNvPr id="57" name="テキスト ボックス 56"/>
        <xdr:cNvSpPr txBox="1"/>
      </xdr:nvSpPr>
      <xdr:spPr>
        <a:xfrm>
          <a:off x="4622800" y="287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28419</xdr:rowOff>
    </xdr:from>
    <xdr:to>
      <xdr:col>22</xdr:col>
      <xdr:colOff>114300</xdr:colOff>
      <xdr:row>16</xdr:row>
      <xdr:rowOff>47948</xdr:rowOff>
    </xdr:to>
    <xdr:cxnSp macro="">
      <xdr:nvCxnSpPr>
        <xdr:cNvPr id="58" name="直線コネクタ 57"/>
        <xdr:cNvCxnSpPr/>
      </xdr:nvCxnSpPr>
      <xdr:spPr bwMode="auto">
        <a:xfrm>
          <a:off x="3606800" y="2819244"/>
          <a:ext cx="698500" cy="19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99462</xdr:rowOff>
    </xdr:from>
    <xdr:ext cx="762000" cy="259045"/>
    <xdr:sp macro="" textlink="">
      <xdr:nvSpPr>
        <xdr:cNvPr id="60" name="テキスト ボックス 59"/>
        <xdr:cNvSpPr txBox="1"/>
      </xdr:nvSpPr>
      <xdr:spPr>
        <a:xfrm>
          <a:off x="3924300" y="289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28419</xdr:rowOff>
    </xdr:from>
    <xdr:to>
      <xdr:col>18</xdr:col>
      <xdr:colOff>177800</xdr:colOff>
      <xdr:row>16</xdr:row>
      <xdr:rowOff>96934</xdr:rowOff>
    </xdr:to>
    <xdr:cxnSp macro="">
      <xdr:nvCxnSpPr>
        <xdr:cNvPr id="61" name="直線コネクタ 60"/>
        <xdr:cNvCxnSpPr/>
      </xdr:nvCxnSpPr>
      <xdr:spPr bwMode="auto">
        <a:xfrm flipV="1">
          <a:off x="2908300" y="2819244"/>
          <a:ext cx="698500" cy="68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105242</xdr:rowOff>
    </xdr:from>
    <xdr:ext cx="762000" cy="259045"/>
    <xdr:sp macro="" textlink="">
      <xdr:nvSpPr>
        <xdr:cNvPr id="63" name="テキスト ボックス 62"/>
        <xdr:cNvSpPr txBox="1"/>
      </xdr:nvSpPr>
      <xdr:spPr>
        <a:xfrm>
          <a:off x="32258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136455</xdr:rowOff>
    </xdr:from>
    <xdr:ext cx="762000" cy="259045"/>
    <xdr:sp macro="" textlink="">
      <xdr:nvSpPr>
        <xdr:cNvPr id="65" name="テキスト ボックス 64"/>
        <xdr:cNvSpPr txBox="1"/>
      </xdr:nvSpPr>
      <xdr:spPr>
        <a:xfrm>
          <a:off x="2527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71900</xdr:rowOff>
    </xdr:from>
    <xdr:to>
      <xdr:col>29</xdr:col>
      <xdr:colOff>177800</xdr:colOff>
      <xdr:row>15</xdr:row>
      <xdr:rowOff>2050</xdr:rowOff>
    </xdr:to>
    <xdr:sp macro="" textlink="">
      <xdr:nvSpPr>
        <xdr:cNvPr id="71" name="楕円 70"/>
        <xdr:cNvSpPr/>
      </xdr:nvSpPr>
      <xdr:spPr bwMode="auto">
        <a:xfrm>
          <a:off x="5600700" y="2519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88427</xdr:rowOff>
    </xdr:from>
    <xdr:ext cx="762000" cy="259045"/>
    <xdr:sp macro="" textlink="">
      <xdr:nvSpPr>
        <xdr:cNvPr id="72" name="人口1人当たり決算額の推移該当値テキスト130"/>
        <xdr:cNvSpPr txBox="1"/>
      </xdr:nvSpPr>
      <xdr:spPr>
        <a:xfrm>
          <a:off x="5740400" y="23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117849</xdr:rowOff>
    </xdr:from>
    <xdr:to>
      <xdr:col>26</xdr:col>
      <xdr:colOff>101600</xdr:colOff>
      <xdr:row>16</xdr:row>
      <xdr:rowOff>47999</xdr:rowOff>
    </xdr:to>
    <xdr:sp macro="" textlink="">
      <xdr:nvSpPr>
        <xdr:cNvPr id="73" name="楕円 72"/>
        <xdr:cNvSpPr/>
      </xdr:nvSpPr>
      <xdr:spPr bwMode="auto">
        <a:xfrm>
          <a:off x="4953000" y="273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58176</xdr:rowOff>
    </xdr:from>
    <xdr:ext cx="736600" cy="259045"/>
    <xdr:sp macro="" textlink="">
      <xdr:nvSpPr>
        <xdr:cNvPr id="74" name="テキスト ボックス 73"/>
        <xdr:cNvSpPr txBox="1"/>
      </xdr:nvSpPr>
      <xdr:spPr>
        <a:xfrm>
          <a:off x="4622800" y="2506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168598</xdr:rowOff>
    </xdr:from>
    <xdr:to>
      <xdr:col>22</xdr:col>
      <xdr:colOff>165100</xdr:colOff>
      <xdr:row>16</xdr:row>
      <xdr:rowOff>98748</xdr:rowOff>
    </xdr:to>
    <xdr:sp macro="" textlink="">
      <xdr:nvSpPr>
        <xdr:cNvPr id="75" name="楕円 74"/>
        <xdr:cNvSpPr/>
      </xdr:nvSpPr>
      <xdr:spPr bwMode="auto">
        <a:xfrm>
          <a:off x="4254500" y="278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108925</xdr:rowOff>
    </xdr:from>
    <xdr:ext cx="762000" cy="259045"/>
    <xdr:sp macro="" textlink="">
      <xdr:nvSpPr>
        <xdr:cNvPr id="76" name="テキスト ボックス 75"/>
        <xdr:cNvSpPr txBox="1"/>
      </xdr:nvSpPr>
      <xdr:spPr>
        <a:xfrm>
          <a:off x="3924300" y="255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149069</xdr:rowOff>
    </xdr:from>
    <xdr:to>
      <xdr:col>19</xdr:col>
      <xdr:colOff>38100</xdr:colOff>
      <xdr:row>16</xdr:row>
      <xdr:rowOff>79219</xdr:rowOff>
    </xdr:to>
    <xdr:sp macro="" textlink="">
      <xdr:nvSpPr>
        <xdr:cNvPr id="77" name="楕円 76"/>
        <xdr:cNvSpPr/>
      </xdr:nvSpPr>
      <xdr:spPr bwMode="auto">
        <a:xfrm>
          <a:off x="3556000" y="276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89396</xdr:rowOff>
    </xdr:from>
    <xdr:ext cx="762000" cy="259045"/>
    <xdr:sp macro="" textlink="">
      <xdr:nvSpPr>
        <xdr:cNvPr id="78" name="テキスト ボックス 77"/>
        <xdr:cNvSpPr txBox="1"/>
      </xdr:nvSpPr>
      <xdr:spPr>
        <a:xfrm>
          <a:off x="3225800" y="25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46134</xdr:rowOff>
    </xdr:from>
    <xdr:to>
      <xdr:col>15</xdr:col>
      <xdr:colOff>101600</xdr:colOff>
      <xdr:row>16</xdr:row>
      <xdr:rowOff>147734</xdr:rowOff>
    </xdr:to>
    <xdr:sp macro="" textlink="">
      <xdr:nvSpPr>
        <xdr:cNvPr id="79" name="楕円 78"/>
        <xdr:cNvSpPr/>
      </xdr:nvSpPr>
      <xdr:spPr bwMode="auto">
        <a:xfrm>
          <a:off x="2857500" y="2836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132511</xdr:rowOff>
    </xdr:from>
    <xdr:ext cx="762000" cy="259045"/>
    <xdr:sp macro="" textlink="">
      <xdr:nvSpPr>
        <xdr:cNvPr id="80" name="テキスト ボックス 79"/>
        <xdr:cNvSpPr txBox="1"/>
      </xdr:nvSpPr>
      <xdr:spPr>
        <a:xfrm>
          <a:off x="2527300" y="292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51425</xdr:rowOff>
    </xdr:from>
    <xdr:to>
      <xdr:col>29</xdr:col>
      <xdr:colOff>127000</xdr:colOff>
      <xdr:row>35</xdr:row>
      <xdr:rowOff>106380</xdr:rowOff>
    </xdr:to>
    <xdr:cxnSp macro="">
      <xdr:nvCxnSpPr>
        <xdr:cNvPr id="111" name="直線コネクタ 110"/>
        <xdr:cNvCxnSpPr/>
      </xdr:nvCxnSpPr>
      <xdr:spPr bwMode="auto">
        <a:xfrm>
          <a:off x="5003800" y="6661775"/>
          <a:ext cx="647700" cy="5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247472</xdr:rowOff>
    </xdr:from>
    <xdr:to>
      <xdr:col>26</xdr:col>
      <xdr:colOff>50800</xdr:colOff>
      <xdr:row>35</xdr:row>
      <xdr:rowOff>51425</xdr:rowOff>
    </xdr:to>
    <xdr:cxnSp macro="">
      <xdr:nvCxnSpPr>
        <xdr:cNvPr id="114" name="直線コネクタ 113"/>
        <xdr:cNvCxnSpPr/>
      </xdr:nvCxnSpPr>
      <xdr:spPr bwMode="auto">
        <a:xfrm>
          <a:off x="4305300" y="6514922"/>
          <a:ext cx="698500" cy="146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106387</xdr:rowOff>
    </xdr:from>
    <xdr:ext cx="736600" cy="259045"/>
    <xdr:sp macro="" textlink="">
      <xdr:nvSpPr>
        <xdr:cNvPr id="116" name="テキスト ボックス 115"/>
        <xdr:cNvSpPr txBox="1"/>
      </xdr:nvSpPr>
      <xdr:spPr>
        <a:xfrm>
          <a:off x="4622800" y="67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173268</xdr:rowOff>
    </xdr:from>
    <xdr:to>
      <xdr:col>22</xdr:col>
      <xdr:colOff>114300</xdr:colOff>
      <xdr:row>34</xdr:row>
      <xdr:rowOff>247472</xdr:rowOff>
    </xdr:to>
    <xdr:cxnSp macro="">
      <xdr:nvCxnSpPr>
        <xdr:cNvPr id="117" name="直線コネクタ 116"/>
        <xdr:cNvCxnSpPr/>
      </xdr:nvCxnSpPr>
      <xdr:spPr bwMode="auto">
        <a:xfrm>
          <a:off x="3606800" y="6440718"/>
          <a:ext cx="698500" cy="74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85722</xdr:rowOff>
    </xdr:from>
    <xdr:ext cx="762000" cy="259045"/>
    <xdr:sp macro="" textlink="">
      <xdr:nvSpPr>
        <xdr:cNvPr id="119" name="テキスト ボックス 118"/>
        <xdr:cNvSpPr txBox="1"/>
      </xdr:nvSpPr>
      <xdr:spPr>
        <a:xfrm>
          <a:off x="3924300" y="669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332420</xdr:rowOff>
    </xdr:from>
    <xdr:to>
      <xdr:col>18</xdr:col>
      <xdr:colOff>177800</xdr:colOff>
      <xdr:row>34</xdr:row>
      <xdr:rowOff>173268</xdr:rowOff>
    </xdr:to>
    <xdr:cxnSp macro="">
      <xdr:nvCxnSpPr>
        <xdr:cNvPr id="120" name="直線コネクタ 119"/>
        <xdr:cNvCxnSpPr/>
      </xdr:nvCxnSpPr>
      <xdr:spPr bwMode="auto">
        <a:xfrm>
          <a:off x="2908300" y="6256970"/>
          <a:ext cx="698500" cy="183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68394</xdr:rowOff>
    </xdr:from>
    <xdr:ext cx="762000" cy="259045"/>
    <xdr:sp macro="" textlink="">
      <xdr:nvSpPr>
        <xdr:cNvPr id="122" name="テキスト ボックス 121"/>
        <xdr:cNvSpPr txBox="1"/>
      </xdr:nvSpPr>
      <xdr:spPr>
        <a:xfrm>
          <a:off x="32258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48003</xdr:rowOff>
    </xdr:from>
    <xdr:ext cx="762000" cy="259045"/>
    <xdr:sp macro="" textlink="">
      <xdr:nvSpPr>
        <xdr:cNvPr id="124" name="テキスト ボックス 123"/>
        <xdr:cNvSpPr txBox="1"/>
      </xdr:nvSpPr>
      <xdr:spPr>
        <a:xfrm>
          <a:off x="25273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55580</xdr:rowOff>
    </xdr:from>
    <xdr:to>
      <xdr:col>29</xdr:col>
      <xdr:colOff>177800</xdr:colOff>
      <xdr:row>35</xdr:row>
      <xdr:rowOff>157180</xdr:rowOff>
    </xdr:to>
    <xdr:sp macro="" textlink="">
      <xdr:nvSpPr>
        <xdr:cNvPr id="130" name="楕円 129"/>
        <xdr:cNvSpPr/>
      </xdr:nvSpPr>
      <xdr:spPr bwMode="auto">
        <a:xfrm>
          <a:off x="5600700" y="6665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27657</xdr:rowOff>
    </xdr:from>
    <xdr:ext cx="762000" cy="259045"/>
    <xdr:sp macro="" textlink="">
      <xdr:nvSpPr>
        <xdr:cNvPr id="131" name="人口1人当たり決算額の推移該当値テキスト445"/>
        <xdr:cNvSpPr txBox="1"/>
      </xdr:nvSpPr>
      <xdr:spPr>
        <a:xfrm>
          <a:off x="5740400" y="663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625</xdr:rowOff>
    </xdr:from>
    <xdr:to>
      <xdr:col>26</xdr:col>
      <xdr:colOff>101600</xdr:colOff>
      <xdr:row>35</xdr:row>
      <xdr:rowOff>102225</xdr:rowOff>
    </xdr:to>
    <xdr:sp macro="" textlink="">
      <xdr:nvSpPr>
        <xdr:cNvPr id="132" name="楕円 131"/>
        <xdr:cNvSpPr/>
      </xdr:nvSpPr>
      <xdr:spPr bwMode="auto">
        <a:xfrm>
          <a:off x="4953000" y="6610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112402</xdr:rowOff>
    </xdr:from>
    <xdr:ext cx="736600" cy="259045"/>
    <xdr:sp macro="" textlink="">
      <xdr:nvSpPr>
        <xdr:cNvPr id="133" name="テキスト ボックス 132"/>
        <xdr:cNvSpPr txBox="1"/>
      </xdr:nvSpPr>
      <xdr:spPr>
        <a:xfrm>
          <a:off x="4622800" y="6379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196672</xdr:rowOff>
    </xdr:from>
    <xdr:to>
      <xdr:col>22</xdr:col>
      <xdr:colOff>165100</xdr:colOff>
      <xdr:row>34</xdr:row>
      <xdr:rowOff>298272</xdr:rowOff>
    </xdr:to>
    <xdr:sp macro="" textlink="">
      <xdr:nvSpPr>
        <xdr:cNvPr id="134" name="楕円 133"/>
        <xdr:cNvSpPr/>
      </xdr:nvSpPr>
      <xdr:spPr bwMode="auto">
        <a:xfrm>
          <a:off x="4254500" y="6464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308449</xdr:rowOff>
    </xdr:from>
    <xdr:ext cx="762000" cy="259045"/>
    <xdr:sp macro="" textlink="">
      <xdr:nvSpPr>
        <xdr:cNvPr id="135" name="テキスト ボックス 134"/>
        <xdr:cNvSpPr txBox="1"/>
      </xdr:nvSpPr>
      <xdr:spPr>
        <a:xfrm>
          <a:off x="3924300" y="623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122468</xdr:rowOff>
    </xdr:from>
    <xdr:to>
      <xdr:col>19</xdr:col>
      <xdr:colOff>38100</xdr:colOff>
      <xdr:row>34</xdr:row>
      <xdr:rowOff>224068</xdr:rowOff>
    </xdr:to>
    <xdr:sp macro="" textlink="">
      <xdr:nvSpPr>
        <xdr:cNvPr id="136" name="楕円 135"/>
        <xdr:cNvSpPr/>
      </xdr:nvSpPr>
      <xdr:spPr bwMode="auto">
        <a:xfrm>
          <a:off x="3556000" y="6389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234245</xdr:rowOff>
    </xdr:from>
    <xdr:ext cx="762000" cy="259045"/>
    <xdr:sp macro="" textlink="">
      <xdr:nvSpPr>
        <xdr:cNvPr id="137" name="テキスト ボックス 136"/>
        <xdr:cNvSpPr txBox="1"/>
      </xdr:nvSpPr>
      <xdr:spPr>
        <a:xfrm>
          <a:off x="3225800" y="61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281620</xdr:rowOff>
    </xdr:from>
    <xdr:to>
      <xdr:col>15</xdr:col>
      <xdr:colOff>101600</xdr:colOff>
      <xdr:row>34</xdr:row>
      <xdr:rowOff>40320</xdr:rowOff>
    </xdr:to>
    <xdr:sp macro="" textlink="">
      <xdr:nvSpPr>
        <xdr:cNvPr id="138" name="楕円 137"/>
        <xdr:cNvSpPr/>
      </xdr:nvSpPr>
      <xdr:spPr bwMode="auto">
        <a:xfrm>
          <a:off x="2857500" y="620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50497</xdr:rowOff>
    </xdr:from>
    <xdr:ext cx="762000" cy="259045"/>
    <xdr:sp macro="" textlink="">
      <xdr:nvSpPr>
        <xdr:cNvPr id="139" name="テキスト ボックス 138"/>
        <xdr:cNvSpPr txBox="1"/>
      </xdr:nvSpPr>
      <xdr:spPr>
        <a:xfrm>
          <a:off x="2527300" y="597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110,106
108,954
26.45
53,258,493
53,155,854
102,639
23,841,483
36,441,522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37430</xdr:rowOff>
    </xdr:from>
    <xdr:to>
      <xdr:col>24</xdr:col>
      <xdr:colOff>63500</xdr:colOff>
      <xdr:row>36</xdr:row>
      <xdr:rowOff>142529</xdr:rowOff>
    </xdr:to>
    <xdr:cxnSp macro="">
      <xdr:nvCxnSpPr>
        <xdr:cNvPr id="65" name="直線コネクタ 64"/>
        <xdr:cNvCxnSpPr/>
      </xdr:nvCxnSpPr>
      <xdr:spPr>
        <a:xfrm flipV="1">
          <a:off x="3797300" y="6038180"/>
          <a:ext cx="838200" cy="27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75087</xdr:rowOff>
    </xdr:from>
    <xdr:ext cx="534377" cy="259045"/>
    <xdr:sp macro="" textlink="">
      <xdr:nvSpPr>
        <xdr:cNvPr id="66" name="人件費平均値テキスト"/>
        <xdr:cNvSpPr txBox="1"/>
      </xdr:nvSpPr>
      <xdr:spPr>
        <a:xfrm>
          <a:off x="4686300" y="573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142529</xdr:rowOff>
    </xdr:from>
    <xdr:to>
      <xdr:col>19</xdr:col>
      <xdr:colOff>177800</xdr:colOff>
      <xdr:row>37</xdr:row>
      <xdr:rowOff>42574</xdr:rowOff>
    </xdr:to>
    <xdr:cxnSp macro="">
      <xdr:nvCxnSpPr>
        <xdr:cNvPr id="68" name="直線コネクタ 67"/>
        <xdr:cNvCxnSpPr/>
      </xdr:nvCxnSpPr>
      <xdr:spPr>
        <a:xfrm flipV="1">
          <a:off x="2908300" y="6314729"/>
          <a:ext cx="889000" cy="7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125074</xdr:rowOff>
    </xdr:from>
    <xdr:ext cx="534377" cy="259045"/>
    <xdr:sp macro="" textlink="">
      <xdr:nvSpPr>
        <xdr:cNvPr id="70" name="テキスト ボックス 69"/>
        <xdr:cNvSpPr txBox="1"/>
      </xdr:nvSpPr>
      <xdr:spPr>
        <a:xfrm>
          <a:off x="3530111" y="57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42574</xdr:rowOff>
    </xdr:from>
    <xdr:to>
      <xdr:col>15</xdr:col>
      <xdr:colOff>50800</xdr:colOff>
      <xdr:row>37</xdr:row>
      <xdr:rowOff>116040</xdr:rowOff>
    </xdr:to>
    <xdr:cxnSp macro="">
      <xdr:nvCxnSpPr>
        <xdr:cNvPr id="71" name="直線コネクタ 70"/>
        <xdr:cNvCxnSpPr/>
      </xdr:nvCxnSpPr>
      <xdr:spPr>
        <a:xfrm flipV="1">
          <a:off x="2019300" y="6386224"/>
          <a:ext cx="889000" cy="7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128760</xdr:rowOff>
    </xdr:from>
    <xdr:ext cx="534377" cy="259045"/>
    <xdr:sp macro="" textlink="">
      <xdr:nvSpPr>
        <xdr:cNvPr id="73" name="テキスト ボックス 72"/>
        <xdr:cNvSpPr txBox="1"/>
      </xdr:nvSpPr>
      <xdr:spPr>
        <a:xfrm>
          <a:off x="2641111" y="5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116040</xdr:rowOff>
    </xdr:from>
    <xdr:to>
      <xdr:col>10</xdr:col>
      <xdr:colOff>114300</xdr:colOff>
      <xdr:row>37</xdr:row>
      <xdr:rowOff>153416</xdr:rowOff>
    </xdr:to>
    <xdr:cxnSp macro="">
      <xdr:nvCxnSpPr>
        <xdr:cNvPr id="74" name="直線コネクタ 73"/>
        <xdr:cNvCxnSpPr/>
      </xdr:nvCxnSpPr>
      <xdr:spPr>
        <a:xfrm flipV="1">
          <a:off x="1130300" y="6459690"/>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135275</xdr:rowOff>
    </xdr:from>
    <xdr:ext cx="534377" cy="259045"/>
    <xdr:sp macro="" textlink="">
      <xdr:nvSpPr>
        <xdr:cNvPr id="78" name="テキスト ボックス 77"/>
        <xdr:cNvSpPr txBox="1"/>
      </xdr:nvSpPr>
      <xdr:spPr>
        <a:xfrm>
          <a:off x="863111" y="5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158080</xdr:rowOff>
    </xdr:from>
    <xdr:to>
      <xdr:col>24</xdr:col>
      <xdr:colOff>114300</xdr:colOff>
      <xdr:row>35</xdr:row>
      <xdr:rowOff>88230</xdr:rowOff>
    </xdr:to>
    <xdr:sp macro="" textlink="">
      <xdr:nvSpPr>
        <xdr:cNvPr id="84" name="楕円 83"/>
        <xdr:cNvSpPr/>
      </xdr:nvSpPr>
      <xdr:spPr>
        <a:xfrm>
          <a:off x="4584700" y="59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136507</xdr:rowOff>
    </xdr:from>
    <xdr:ext cx="534377" cy="259045"/>
    <xdr:sp macro="" textlink="">
      <xdr:nvSpPr>
        <xdr:cNvPr id="85" name="人件費該当値テキスト"/>
        <xdr:cNvSpPr txBox="1"/>
      </xdr:nvSpPr>
      <xdr:spPr>
        <a:xfrm>
          <a:off x="4686300" y="596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91729</xdr:rowOff>
    </xdr:from>
    <xdr:to>
      <xdr:col>20</xdr:col>
      <xdr:colOff>38100</xdr:colOff>
      <xdr:row>37</xdr:row>
      <xdr:rowOff>21879</xdr:rowOff>
    </xdr:to>
    <xdr:sp macro="" textlink="">
      <xdr:nvSpPr>
        <xdr:cNvPr id="86" name="楕円 85"/>
        <xdr:cNvSpPr/>
      </xdr:nvSpPr>
      <xdr:spPr>
        <a:xfrm>
          <a:off x="3746500" y="626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13006</xdr:rowOff>
    </xdr:from>
    <xdr:ext cx="534377" cy="259045"/>
    <xdr:sp macro="" textlink="">
      <xdr:nvSpPr>
        <xdr:cNvPr id="87" name="テキスト ボックス 86"/>
        <xdr:cNvSpPr txBox="1"/>
      </xdr:nvSpPr>
      <xdr:spPr>
        <a:xfrm>
          <a:off x="3530111" y="635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163224</xdr:rowOff>
    </xdr:from>
    <xdr:to>
      <xdr:col>15</xdr:col>
      <xdr:colOff>101600</xdr:colOff>
      <xdr:row>37</xdr:row>
      <xdr:rowOff>93374</xdr:rowOff>
    </xdr:to>
    <xdr:sp macro="" textlink="">
      <xdr:nvSpPr>
        <xdr:cNvPr id="88" name="楕円 87"/>
        <xdr:cNvSpPr/>
      </xdr:nvSpPr>
      <xdr:spPr>
        <a:xfrm>
          <a:off x="2857500" y="633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84501</xdr:rowOff>
    </xdr:from>
    <xdr:ext cx="534377" cy="259045"/>
    <xdr:sp macro="" textlink="">
      <xdr:nvSpPr>
        <xdr:cNvPr id="89" name="テキスト ボックス 88"/>
        <xdr:cNvSpPr txBox="1"/>
      </xdr:nvSpPr>
      <xdr:spPr>
        <a:xfrm>
          <a:off x="2641111" y="642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65240</xdr:rowOff>
    </xdr:from>
    <xdr:to>
      <xdr:col>10</xdr:col>
      <xdr:colOff>165100</xdr:colOff>
      <xdr:row>37</xdr:row>
      <xdr:rowOff>166839</xdr:rowOff>
    </xdr:to>
    <xdr:sp macro="" textlink="">
      <xdr:nvSpPr>
        <xdr:cNvPr id="90" name="楕円 89"/>
        <xdr:cNvSpPr/>
      </xdr:nvSpPr>
      <xdr:spPr>
        <a:xfrm>
          <a:off x="1968500" y="64088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157967</xdr:rowOff>
    </xdr:from>
    <xdr:ext cx="534377" cy="259045"/>
    <xdr:sp macro="" textlink="">
      <xdr:nvSpPr>
        <xdr:cNvPr id="91" name="テキスト ボックス 90"/>
        <xdr:cNvSpPr txBox="1"/>
      </xdr:nvSpPr>
      <xdr:spPr>
        <a:xfrm>
          <a:off x="1752111" y="650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102616</xdr:rowOff>
    </xdr:from>
    <xdr:to>
      <xdr:col>6</xdr:col>
      <xdr:colOff>38100</xdr:colOff>
      <xdr:row>38</xdr:row>
      <xdr:rowOff>32765</xdr:rowOff>
    </xdr:to>
    <xdr:sp macro="" textlink="">
      <xdr:nvSpPr>
        <xdr:cNvPr id="92" name="楕円 91"/>
        <xdr:cNvSpPr/>
      </xdr:nvSpPr>
      <xdr:spPr>
        <a:xfrm>
          <a:off x="1079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23893</xdr:rowOff>
    </xdr:from>
    <xdr:ext cx="534377" cy="259045"/>
    <xdr:sp macro="" textlink="">
      <xdr:nvSpPr>
        <xdr:cNvPr id="93" name="テキスト ボックス 92"/>
        <xdr:cNvSpPr txBox="1"/>
      </xdr:nvSpPr>
      <xdr:spPr>
        <a:xfrm>
          <a:off x="863111" y="65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33630</xdr:rowOff>
    </xdr:from>
    <xdr:to>
      <xdr:col>24</xdr:col>
      <xdr:colOff>63500</xdr:colOff>
      <xdr:row>58</xdr:row>
      <xdr:rowOff>81750</xdr:rowOff>
    </xdr:to>
    <xdr:cxnSp macro="">
      <xdr:nvCxnSpPr>
        <xdr:cNvPr id="123" name="直線コネクタ 122"/>
        <xdr:cNvCxnSpPr/>
      </xdr:nvCxnSpPr>
      <xdr:spPr>
        <a:xfrm flipV="1">
          <a:off x="3797300" y="9977730"/>
          <a:ext cx="8382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81750</xdr:rowOff>
    </xdr:from>
    <xdr:to>
      <xdr:col>19</xdr:col>
      <xdr:colOff>177800</xdr:colOff>
      <xdr:row>59</xdr:row>
      <xdr:rowOff>483</xdr:rowOff>
    </xdr:to>
    <xdr:cxnSp macro="">
      <xdr:nvCxnSpPr>
        <xdr:cNvPr id="126" name="直線コネクタ 125"/>
        <xdr:cNvCxnSpPr/>
      </xdr:nvCxnSpPr>
      <xdr:spPr>
        <a:xfrm flipV="1">
          <a:off x="2908300" y="10025850"/>
          <a:ext cx="889000" cy="9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830</xdr:rowOff>
    </xdr:from>
    <xdr:ext cx="534377" cy="259045"/>
    <xdr:sp macro="" textlink="">
      <xdr:nvSpPr>
        <xdr:cNvPr id="128" name="テキスト ボックス 127"/>
        <xdr:cNvSpPr txBox="1"/>
      </xdr:nvSpPr>
      <xdr:spPr>
        <a:xfrm>
          <a:off x="3530111" y="9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160427</xdr:rowOff>
    </xdr:from>
    <xdr:to>
      <xdr:col>15</xdr:col>
      <xdr:colOff>50800</xdr:colOff>
      <xdr:row>59</xdr:row>
      <xdr:rowOff>483</xdr:rowOff>
    </xdr:to>
    <xdr:cxnSp macro="">
      <xdr:nvCxnSpPr>
        <xdr:cNvPr id="129" name="直線コネクタ 128"/>
        <xdr:cNvCxnSpPr/>
      </xdr:nvCxnSpPr>
      <xdr:spPr>
        <a:xfrm>
          <a:off x="2019300" y="10104527"/>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98365</xdr:rowOff>
    </xdr:from>
    <xdr:ext cx="534377" cy="259045"/>
    <xdr:sp macro="" textlink="">
      <xdr:nvSpPr>
        <xdr:cNvPr id="131" name="テキスト ボックス 130"/>
        <xdr:cNvSpPr txBox="1"/>
      </xdr:nvSpPr>
      <xdr:spPr>
        <a:xfrm>
          <a:off x="2641111" y="93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160427</xdr:rowOff>
    </xdr:from>
    <xdr:to>
      <xdr:col>10</xdr:col>
      <xdr:colOff>114300</xdr:colOff>
      <xdr:row>59</xdr:row>
      <xdr:rowOff>41935</xdr:rowOff>
    </xdr:to>
    <xdr:cxnSp macro="">
      <xdr:nvCxnSpPr>
        <xdr:cNvPr id="132" name="直線コネクタ 131"/>
        <xdr:cNvCxnSpPr/>
      </xdr:nvCxnSpPr>
      <xdr:spPr>
        <a:xfrm flipV="1">
          <a:off x="1130300" y="10104527"/>
          <a:ext cx="889000" cy="5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166450</xdr:rowOff>
    </xdr:from>
    <xdr:ext cx="534377" cy="259045"/>
    <xdr:sp macro="" textlink="">
      <xdr:nvSpPr>
        <xdr:cNvPr id="134" name="テキスト ボックス 133"/>
        <xdr:cNvSpPr txBox="1"/>
      </xdr:nvSpPr>
      <xdr:spPr>
        <a:xfrm>
          <a:off x="1752111" y="94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25557</xdr:rowOff>
    </xdr:from>
    <xdr:ext cx="534377" cy="259045"/>
    <xdr:sp macro="" textlink="">
      <xdr:nvSpPr>
        <xdr:cNvPr id="136" name="テキスト ボックス 135"/>
        <xdr:cNvSpPr txBox="1"/>
      </xdr:nvSpPr>
      <xdr:spPr>
        <a:xfrm>
          <a:off x="863111" y="9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154280</xdr:rowOff>
    </xdr:from>
    <xdr:to>
      <xdr:col>24</xdr:col>
      <xdr:colOff>114300</xdr:colOff>
      <xdr:row>58</xdr:row>
      <xdr:rowOff>84430</xdr:rowOff>
    </xdr:to>
    <xdr:sp macro="" textlink="">
      <xdr:nvSpPr>
        <xdr:cNvPr id="142" name="楕円 141"/>
        <xdr:cNvSpPr/>
      </xdr:nvSpPr>
      <xdr:spPr>
        <a:xfrm>
          <a:off x="4584700" y="99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132707</xdr:rowOff>
    </xdr:from>
    <xdr:ext cx="534377" cy="259045"/>
    <xdr:sp macro="" textlink="">
      <xdr:nvSpPr>
        <xdr:cNvPr id="143" name="物件費該当値テキスト"/>
        <xdr:cNvSpPr txBox="1"/>
      </xdr:nvSpPr>
      <xdr:spPr>
        <a:xfrm>
          <a:off x="4686300" y="990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30950</xdr:rowOff>
    </xdr:from>
    <xdr:to>
      <xdr:col>20</xdr:col>
      <xdr:colOff>38100</xdr:colOff>
      <xdr:row>58</xdr:row>
      <xdr:rowOff>132550</xdr:rowOff>
    </xdr:to>
    <xdr:sp macro="" textlink="">
      <xdr:nvSpPr>
        <xdr:cNvPr id="144" name="楕円 143"/>
        <xdr:cNvSpPr/>
      </xdr:nvSpPr>
      <xdr:spPr>
        <a:xfrm>
          <a:off x="3746500" y="99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123677</xdr:rowOff>
    </xdr:from>
    <xdr:ext cx="534377" cy="259045"/>
    <xdr:sp macro="" textlink="">
      <xdr:nvSpPr>
        <xdr:cNvPr id="145" name="テキスト ボックス 144"/>
        <xdr:cNvSpPr txBox="1"/>
      </xdr:nvSpPr>
      <xdr:spPr>
        <a:xfrm>
          <a:off x="3530111" y="10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121133</xdr:rowOff>
    </xdr:from>
    <xdr:to>
      <xdr:col>15</xdr:col>
      <xdr:colOff>101600</xdr:colOff>
      <xdr:row>59</xdr:row>
      <xdr:rowOff>51283</xdr:rowOff>
    </xdr:to>
    <xdr:sp macro="" textlink="">
      <xdr:nvSpPr>
        <xdr:cNvPr id="146" name="楕円 145"/>
        <xdr:cNvSpPr/>
      </xdr:nvSpPr>
      <xdr:spPr>
        <a:xfrm>
          <a:off x="2857500" y="1006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42410</xdr:rowOff>
    </xdr:from>
    <xdr:ext cx="534377" cy="259045"/>
    <xdr:sp macro="" textlink="">
      <xdr:nvSpPr>
        <xdr:cNvPr id="147" name="テキスト ボックス 146"/>
        <xdr:cNvSpPr txBox="1"/>
      </xdr:nvSpPr>
      <xdr:spPr>
        <a:xfrm>
          <a:off x="2641111" y="1015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109627</xdr:rowOff>
    </xdr:from>
    <xdr:to>
      <xdr:col>10</xdr:col>
      <xdr:colOff>165100</xdr:colOff>
      <xdr:row>59</xdr:row>
      <xdr:rowOff>39777</xdr:rowOff>
    </xdr:to>
    <xdr:sp macro="" textlink="">
      <xdr:nvSpPr>
        <xdr:cNvPr id="148" name="楕円 147"/>
        <xdr:cNvSpPr/>
      </xdr:nvSpPr>
      <xdr:spPr>
        <a:xfrm>
          <a:off x="1968500" y="100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30904</xdr:rowOff>
    </xdr:from>
    <xdr:ext cx="534377" cy="259045"/>
    <xdr:sp macro="" textlink="">
      <xdr:nvSpPr>
        <xdr:cNvPr id="149" name="テキスト ボックス 148"/>
        <xdr:cNvSpPr txBox="1"/>
      </xdr:nvSpPr>
      <xdr:spPr>
        <a:xfrm>
          <a:off x="1752111" y="1014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162585</xdr:rowOff>
    </xdr:from>
    <xdr:to>
      <xdr:col>6</xdr:col>
      <xdr:colOff>38100</xdr:colOff>
      <xdr:row>59</xdr:row>
      <xdr:rowOff>92735</xdr:rowOff>
    </xdr:to>
    <xdr:sp macro="" textlink="">
      <xdr:nvSpPr>
        <xdr:cNvPr id="150" name="楕円 149"/>
        <xdr:cNvSpPr/>
      </xdr:nvSpPr>
      <xdr:spPr>
        <a:xfrm>
          <a:off x="1079500" y="101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83862</xdr:rowOff>
    </xdr:from>
    <xdr:ext cx="534377" cy="259045"/>
    <xdr:sp macro="" textlink="">
      <xdr:nvSpPr>
        <xdr:cNvPr id="151" name="テキスト ボックス 150"/>
        <xdr:cNvSpPr txBox="1"/>
      </xdr:nvSpPr>
      <xdr:spPr>
        <a:xfrm>
          <a:off x="863111" y="1019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132995</xdr:rowOff>
    </xdr:from>
    <xdr:to>
      <xdr:col>24</xdr:col>
      <xdr:colOff>63500</xdr:colOff>
      <xdr:row>78</xdr:row>
      <xdr:rowOff>135586</xdr:rowOff>
    </xdr:to>
    <xdr:cxnSp macro="">
      <xdr:nvCxnSpPr>
        <xdr:cNvPr id="180" name="直線コネクタ 179"/>
        <xdr:cNvCxnSpPr/>
      </xdr:nvCxnSpPr>
      <xdr:spPr>
        <a:xfrm>
          <a:off x="3797300" y="13506095"/>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132995</xdr:rowOff>
    </xdr:from>
    <xdr:to>
      <xdr:col>19</xdr:col>
      <xdr:colOff>177800</xdr:colOff>
      <xdr:row>78</xdr:row>
      <xdr:rowOff>146025</xdr:rowOff>
    </xdr:to>
    <xdr:cxnSp macro="">
      <xdr:nvCxnSpPr>
        <xdr:cNvPr id="183" name="直線コネクタ 182"/>
        <xdr:cNvCxnSpPr/>
      </xdr:nvCxnSpPr>
      <xdr:spPr>
        <a:xfrm flipV="1">
          <a:off x="2908300" y="1350609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143281</xdr:rowOff>
    </xdr:from>
    <xdr:to>
      <xdr:col>15</xdr:col>
      <xdr:colOff>50800</xdr:colOff>
      <xdr:row>78</xdr:row>
      <xdr:rowOff>146025</xdr:rowOff>
    </xdr:to>
    <xdr:cxnSp macro="">
      <xdr:nvCxnSpPr>
        <xdr:cNvPr id="186" name="直線コネクタ 185"/>
        <xdr:cNvCxnSpPr/>
      </xdr:nvCxnSpPr>
      <xdr:spPr>
        <a:xfrm>
          <a:off x="2019300" y="1351638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142672</xdr:rowOff>
    </xdr:from>
    <xdr:to>
      <xdr:col>10</xdr:col>
      <xdr:colOff>114300</xdr:colOff>
      <xdr:row>78</xdr:row>
      <xdr:rowOff>143281</xdr:rowOff>
    </xdr:to>
    <xdr:cxnSp macro="">
      <xdr:nvCxnSpPr>
        <xdr:cNvPr id="189" name="直線コネクタ 188"/>
        <xdr:cNvCxnSpPr/>
      </xdr:nvCxnSpPr>
      <xdr:spPr>
        <a:xfrm>
          <a:off x="1130300" y="1351577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84786</xdr:rowOff>
    </xdr:from>
    <xdr:to>
      <xdr:col>24</xdr:col>
      <xdr:colOff>114300</xdr:colOff>
      <xdr:row>79</xdr:row>
      <xdr:rowOff>14936</xdr:rowOff>
    </xdr:to>
    <xdr:sp macro="" textlink="">
      <xdr:nvSpPr>
        <xdr:cNvPr id="199" name="楕円 198"/>
        <xdr:cNvSpPr/>
      </xdr:nvSpPr>
      <xdr:spPr>
        <a:xfrm>
          <a:off x="4584700" y="13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171163</xdr:rowOff>
    </xdr:from>
    <xdr:ext cx="469744" cy="259045"/>
    <xdr:sp macro="" textlink="">
      <xdr:nvSpPr>
        <xdr:cNvPr id="200" name="維持補修費該当値テキスト"/>
        <xdr:cNvSpPr txBox="1"/>
      </xdr:nvSpPr>
      <xdr:spPr>
        <a:xfrm>
          <a:off x="4686300" y="1337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82195</xdr:rowOff>
    </xdr:from>
    <xdr:to>
      <xdr:col>20</xdr:col>
      <xdr:colOff>38100</xdr:colOff>
      <xdr:row>79</xdr:row>
      <xdr:rowOff>12345</xdr:rowOff>
    </xdr:to>
    <xdr:sp macro="" textlink="">
      <xdr:nvSpPr>
        <xdr:cNvPr id="201" name="楕円 200"/>
        <xdr:cNvSpPr/>
      </xdr:nvSpPr>
      <xdr:spPr>
        <a:xfrm>
          <a:off x="3746500" y="134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3472</xdr:rowOff>
    </xdr:from>
    <xdr:ext cx="469744" cy="259045"/>
    <xdr:sp macro="" textlink="">
      <xdr:nvSpPr>
        <xdr:cNvPr id="202" name="テキスト ボックス 201"/>
        <xdr:cNvSpPr txBox="1"/>
      </xdr:nvSpPr>
      <xdr:spPr>
        <a:xfrm>
          <a:off x="3562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95225</xdr:rowOff>
    </xdr:from>
    <xdr:to>
      <xdr:col>15</xdr:col>
      <xdr:colOff>101600</xdr:colOff>
      <xdr:row>79</xdr:row>
      <xdr:rowOff>25375</xdr:rowOff>
    </xdr:to>
    <xdr:sp macro="" textlink="">
      <xdr:nvSpPr>
        <xdr:cNvPr id="203" name="楕円 202"/>
        <xdr:cNvSpPr/>
      </xdr:nvSpPr>
      <xdr:spPr>
        <a:xfrm>
          <a:off x="2857500" y="134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16502</xdr:rowOff>
    </xdr:from>
    <xdr:ext cx="378565" cy="259045"/>
    <xdr:sp macro="" textlink="">
      <xdr:nvSpPr>
        <xdr:cNvPr id="204" name="テキスト ボックス 203"/>
        <xdr:cNvSpPr txBox="1"/>
      </xdr:nvSpPr>
      <xdr:spPr>
        <a:xfrm>
          <a:off x="2719017" y="1356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92481</xdr:rowOff>
    </xdr:from>
    <xdr:to>
      <xdr:col>10</xdr:col>
      <xdr:colOff>165100</xdr:colOff>
      <xdr:row>79</xdr:row>
      <xdr:rowOff>22631</xdr:rowOff>
    </xdr:to>
    <xdr:sp macro="" textlink="">
      <xdr:nvSpPr>
        <xdr:cNvPr id="205" name="楕円 204"/>
        <xdr:cNvSpPr/>
      </xdr:nvSpPr>
      <xdr:spPr>
        <a:xfrm>
          <a:off x="1968500" y="1346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13758</xdr:rowOff>
    </xdr:from>
    <xdr:ext cx="378565" cy="259045"/>
    <xdr:sp macro="" textlink="">
      <xdr:nvSpPr>
        <xdr:cNvPr id="206" name="テキスト ボックス 205"/>
        <xdr:cNvSpPr txBox="1"/>
      </xdr:nvSpPr>
      <xdr:spPr>
        <a:xfrm>
          <a:off x="1830017" y="13558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91872</xdr:rowOff>
    </xdr:from>
    <xdr:to>
      <xdr:col>6</xdr:col>
      <xdr:colOff>38100</xdr:colOff>
      <xdr:row>79</xdr:row>
      <xdr:rowOff>22022</xdr:rowOff>
    </xdr:to>
    <xdr:sp macro="" textlink="">
      <xdr:nvSpPr>
        <xdr:cNvPr id="207" name="楕円 206"/>
        <xdr:cNvSpPr/>
      </xdr:nvSpPr>
      <xdr:spPr>
        <a:xfrm>
          <a:off x="1079500" y="134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13149</xdr:rowOff>
    </xdr:from>
    <xdr:ext cx="378565" cy="259045"/>
    <xdr:sp macro="" textlink="">
      <xdr:nvSpPr>
        <xdr:cNvPr id="208" name="テキスト ボックス 207"/>
        <xdr:cNvSpPr txBox="1"/>
      </xdr:nvSpPr>
      <xdr:spPr>
        <a:xfrm>
          <a:off x="941017" y="13557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100736</xdr:rowOff>
    </xdr:from>
    <xdr:to>
      <xdr:col>24</xdr:col>
      <xdr:colOff>63500</xdr:colOff>
      <xdr:row>94</xdr:row>
      <xdr:rowOff>112497</xdr:rowOff>
    </xdr:to>
    <xdr:cxnSp macro="">
      <xdr:nvCxnSpPr>
        <xdr:cNvPr id="238" name="直線コネクタ 237"/>
        <xdr:cNvCxnSpPr/>
      </xdr:nvCxnSpPr>
      <xdr:spPr>
        <a:xfrm flipV="1">
          <a:off x="3797300" y="16217036"/>
          <a:ext cx="838200" cy="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34078</xdr:rowOff>
    </xdr:from>
    <xdr:ext cx="599010" cy="259045"/>
    <xdr:sp macro="" textlink="">
      <xdr:nvSpPr>
        <xdr:cNvPr id="239" name="扶助費平均値テキスト"/>
        <xdr:cNvSpPr txBox="1"/>
      </xdr:nvSpPr>
      <xdr:spPr>
        <a:xfrm>
          <a:off x="4686300" y="16321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112497</xdr:rowOff>
    </xdr:from>
    <xdr:to>
      <xdr:col>19</xdr:col>
      <xdr:colOff>177800</xdr:colOff>
      <xdr:row>94</xdr:row>
      <xdr:rowOff>130811</xdr:rowOff>
    </xdr:to>
    <xdr:cxnSp macro="">
      <xdr:nvCxnSpPr>
        <xdr:cNvPr id="241" name="直線コネクタ 240"/>
        <xdr:cNvCxnSpPr/>
      </xdr:nvCxnSpPr>
      <xdr:spPr>
        <a:xfrm flipV="1">
          <a:off x="2908300" y="16228797"/>
          <a:ext cx="889000" cy="1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3345</xdr:rowOff>
    </xdr:from>
    <xdr:ext cx="599010" cy="259045"/>
    <xdr:sp macro="" textlink="">
      <xdr:nvSpPr>
        <xdr:cNvPr id="243" name="テキスト ボックス 242"/>
        <xdr:cNvSpPr txBox="1"/>
      </xdr:nvSpPr>
      <xdr:spPr>
        <a:xfrm>
          <a:off x="3497795" y="1646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121552</xdr:rowOff>
    </xdr:from>
    <xdr:to>
      <xdr:col>15</xdr:col>
      <xdr:colOff>50800</xdr:colOff>
      <xdr:row>94</xdr:row>
      <xdr:rowOff>130811</xdr:rowOff>
    </xdr:to>
    <xdr:cxnSp macro="">
      <xdr:nvCxnSpPr>
        <xdr:cNvPr id="244" name="直線コネクタ 243"/>
        <xdr:cNvCxnSpPr/>
      </xdr:nvCxnSpPr>
      <xdr:spPr>
        <a:xfrm>
          <a:off x="2019300" y="16237852"/>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71201</xdr:rowOff>
    </xdr:from>
    <xdr:ext cx="599010" cy="259045"/>
    <xdr:sp macro="" textlink="">
      <xdr:nvSpPr>
        <xdr:cNvPr id="246" name="テキスト ボックス 245"/>
        <xdr:cNvSpPr txBox="1"/>
      </xdr:nvSpPr>
      <xdr:spPr>
        <a:xfrm>
          <a:off x="2608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121552</xdr:rowOff>
    </xdr:from>
    <xdr:to>
      <xdr:col>10</xdr:col>
      <xdr:colOff>114300</xdr:colOff>
      <xdr:row>94</xdr:row>
      <xdr:rowOff>156108</xdr:rowOff>
    </xdr:to>
    <xdr:cxnSp macro="">
      <xdr:nvCxnSpPr>
        <xdr:cNvPr id="247" name="直線コネクタ 246"/>
        <xdr:cNvCxnSpPr/>
      </xdr:nvCxnSpPr>
      <xdr:spPr>
        <a:xfrm flipV="1">
          <a:off x="1130300" y="16237852"/>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74744</xdr:rowOff>
    </xdr:from>
    <xdr:ext cx="599010" cy="259045"/>
    <xdr:sp macro="" textlink="">
      <xdr:nvSpPr>
        <xdr:cNvPr id="249" name="テキスト ボックス 248"/>
        <xdr:cNvSpPr txBox="1"/>
      </xdr:nvSpPr>
      <xdr:spPr>
        <a:xfrm>
          <a:off x="1719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107193</xdr:rowOff>
    </xdr:from>
    <xdr:ext cx="534377" cy="259045"/>
    <xdr:sp macro="" textlink="">
      <xdr:nvSpPr>
        <xdr:cNvPr id="251" name="テキスト ボックス 250"/>
        <xdr:cNvSpPr txBox="1"/>
      </xdr:nvSpPr>
      <xdr:spPr>
        <a:xfrm>
          <a:off x="863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49936</xdr:rowOff>
    </xdr:from>
    <xdr:to>
      <xdr:col>24</xdr:col>
      <xdr:colOff>114300</xdr:colOff>
      <xdr:row>94</xdr:row>
      <xdr:rowOff>151536</xdr:rowOff>
    </xdr:to>
    <xdr:sp macro="" textlink="">
      <xdr:nvSpPr>
        <xdr:cNvPr id="257" name="楕円 256"/>
        <xdr:cNvSpPr/>
      </xdr:nvSpPr>
      <xdr:spPr>
        <a:xfrm>
          <a:off x="4584700" y="1616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72813</xdr:rowOff>
    </xdr:from>
    <xdr:ext cx="599010" cy="259045"/>
    <xdr:sp macro="" textlink="">
      <xdr:nvSpPr>
        <xdr:cNvPr id="258" name="扶助費該当値テキスト"/>
        <xdr:cNvSpPr txBox="1"/>
      </xdr:nvSpPr>
      <xdr:spPr>
        <a:xfrm>
          <a:off x="4686300" y="1601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61697</xdr:rowOff>
    </xdr:from>
    <xdr:to>
      <xdr:col>20</xdr:col>
      <xdr:colOff>38100</xdr:colOff>
      <xdr:row>94</xdr:row>
      <xdr:rowOff>163297</xdr:rowOff>
    </xdr:to>
    <xdr:sp macro="" textlink="">
      <xdr:nvSpPr>
        <xdr:cNvPr id="259" name="楕円 258"/>
        <xdr:cNvSpPr/>
      </xdr:nvSpPr>
      <xdr:spPr>
        <a:xfrm>
          <a:off x="3746500" y="1617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8374</xdr:rowOff>
    </xdr:from>
    <xdr:ext cx="599010" cy="259045"/>
    <xdr:sp macro="" textlink="">
      <xdr:nvSpPr>
        <xdr:cNvPr id="260" name="テキスト ボックス 259"/>
        <xdr:cNvSpPr txBox="1"/>
      </xdr:nvSpPr>
      <xdr:spPr>
        <a:xfrm>
          <a:off x="3497795" y="159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80011</xdr:rowOff>
    </xdr:from>
    <xdr:to>
      <xdr:col>15</xdr:col>
      <xdr:colOff>101600</xdr:colOff>
      <xdr:row>95</xdr:row>
      <xdr:rowOff>10161</xdr:rowOff>
    </xdr:to>
    <xdr:sp macro="" textlink="">
      <xdr:nvSpPr>
        <xdr:cNvPr id="261" name="楕円 260"/>
        <xdr:cNvSpPr/>
      </xdr:nvSpPr>
      <xdr:spPr>
        <a:xfrm>
          <a:off x="2857500" y="161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26688</xdr:rowOff>
    </xdr:from>
    <xdr:ext cx="599010" cy="259045"/>
    <xdr:sp macro="" textlink="">
      <xdr:nvSpPr>
        <xdr:cNvPr id="262" name="テキスト ボックス 261"/>
        <xdr:cNvSpPr txBox="1"/>
      </xdr:nvSpPr>
      <xdr:spPr>
        <a:xfrm>
          <a:off x="2608795" y="1597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70752</xdr:rowOff>
    </xdr:from>
    <xdr:to>
      <xdr:col>10</xdr:col>
      <xdr:colOff>165100</xdr:colOff>
      <xdr:row>95</xdr:row>
      <xdr:rowOff>902</xdr:rowOff>
    </xdr:to>
    <xdr:sp macro="" textlink="">
      <xdr:nvSpPr>
        <xdr:cNvPr id="263" name="楕円 262"/>
        <xdr:cNvSpPr/>
      </xdr:nvSpPr>
      <xdr:spPr>
        <a:xfrm>
          <a:off x="1968500" y="1618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17429</xdr:rowOff>
    </xdr:from>
    <xdr:ext cx="599010" cy="259045"/>
    <xdr:sp macro="" textlink="">
      <xdr:nvSpPr>
        <xdr:cNvPr id="264" name="テキスト ボックス 263"/>
        <xdr:cNvSpPr txBox="1"/>
      </xdr:nvSpPr>
      <xdr:spPr>
        <a:xfrm>
          <a:off x="1719795" y="1596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105308</xdr:rowOff>
    </xdr:from>
    <xdr:to>
      <xdr:col>6</xdr:col>
      <xdr:colOff>38100</xdr:colOff>
      <xdr:row>95</xdr:row>
      <xdr:rowOff>35458</xdr:rowOff>
    </xdr:to>
    <xdr:sp macro="" textlink="">
      <xdr:nvSpPr>
        <xdr:cNvPr id="265" name="楕円 264"/>
        <xdr:cNvSpPr/>
      </xdr:nvSpPr>
      <xdr:spPr>
        <a:xfrm>
          <a:off x="1079500" y="162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51985</xdr:rowOff>
    </xdr:from>
    <xdr:ext cx="599010" cy="259045"/>
    <xdr:sp macro="" textlink="">
      <xdr:nvSpPr>
        <xdr:cNvPr id="266" name="テキスト ボックス 265"/>
        <xdr:cNvSpPr txBox="1"/>
      </xdr:nvSpPr>
      <xdr:spPr>
        <a:xfrm>
          <a:off x="830795" y="1599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35077</xdr:rowOff>
    </xdr:from>
    <xdr:to>
      <xdr:col>55</xdr:col>
      <xdr:colOff>0</xdr:colOff>
      <xdr:row>37</xdr:row>
      <xdr:rowOff>50432</xdr:rowOff>
    </xdr:to>
    <xdr:cxnSp macro="">
      <xdr:nvCxnSpPr>
        <xdr:cNvPr id="295" name="直線コネクタ 294"/>
        <xdr:cNvCxnSpPr/>
      </xdr:nvCxnSpPr>
      <xdr:spPr>
        <a:xfrm flipV="1">
          <a:off x="9639300" y="5521477"/>
          <a:ext cx="838200" cy="87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67906</xdr:rowOff>
    </xdr:from>
    <xdr:ext cx="599010" cy="259045"/>
    <xdr:sp macro="" textlink="">
      <xdr:nvSpPr>
        <xdr:cNvPr id="296" name="補助費等平均値テキスト"/>
        <xdr:cNvSpPr txBox="1"/>
      </xdr:nvSpPr>
      <xdr:spPr>
        <a:xfrm>
          <a:off x="10528300" y="5554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50432</xdr:rowOff>
    </xdr:from>
    <xdr:to>
      <xdr:col>50</xdr:col>
      <xdr:colOff>114300</xdr:colOff>
      <xdr:row>37</xdr:row>
      <xdr:rowOff>63668</xdr:rowOff>
    </xdr:to>
    <xdr:cxnSp macro="">
      <xdr:nvCxnSpPr>
        <xdr:cNvPr id="298" name="直線コネクタ 297"/>
        <xdr:cNvCxnSpPr/>
      </xdr:nvCxnSpPr>
      <xdr:spPr>
        <a:xfrm flipV="1">
          <a:off x="8750300" y="6394082"/>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138878</xdr:rowOff>
    </xdr:from>
    <xdr:ext cx="534377" cy="259045"/>
    <xdr:sp macro="" textlink="">
      <xdr:nvSpPr>
        <xdr:cNvPr id="300" name="テキスト ボックス 299"/>
        <xdr:cNvSpPr txBox="1"/>
      </xdr:nvSpPr>
      <xdr:spPr>
        <a:xfrm>
          <a:off x="9372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63668</xdr:rowOff>
    </xdr:from>
    <xdr:to>
      <xdr:col>45</xdr:col>
      <xdr:colOff>177800</xdr:colOff>
      <xdr:row>37</xdr:row>
      <xdr:rowOff>167680</xdr:rowOff>
    </xdr:to>
    <xdr:cxnSp macro="">
      <xdr:nvCxnSpPr>
        <xdr:cNvPr id="301" name="直線コネクタ 300"/>
        <xdr:cNvCxnSpPr/>
      </xdr:nvCxnSpPr>
      <xdr:spPr>
        <a:xfrm flipV="1">
          <a:off x="7861300" y="6407318"/>
          <a:ext cx="889000" cy="10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157890</xdr:rowOff>
    </xdr:from>
    <xdr:ext cx="534377" cy="259045"/>
    <xdr:sp macro="" textlink="">
      <xdr:nvSpPr>
        <xdr:cNvPr id="303" name="テキスト ボックス 302"/>
        <xdr:cNvSpPr txBox="1"/>
      </xdr:nvSpPr>
      <xdr:spPr>
        <a:xfrm>
          <a:off x="8483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165791</xdr:rowOff>
    </xdr:from>
    <xdr:to>
      <xdr:col>41</xdr:col>
      <xdr:colOff>50800</xdr:colOff>
      <xdr:row>37</xdr:row>
      <xdr:rowOff>167680</xdr:rowOff>
    </xdr:to>
    <xdr:cxnSp macro="">
      <xdr:nvCxnSpPr>
        <xdr:cNvPr id="304" name="直線コネクタ 303"/>
        <xdr:cNvCxnSpPr/>
      </xdr:nvCxnSpPr>
      <xdr:spPr>
        <a:xfrm>
          <a:off x="6972300" y="6509441"/>
          <a:ext cx="889000" cy="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6" name="テキスト ボックス 305"/>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43807</xdr:rowOff>
    </xdr:from>
    <xdr:ext cx="534377" cy="259045"/>
    <xdr:sp macro="" textlink="">
      <xdr:nvSpPr>
        <xdr:cNvPr id="308" name="テキスト ボックス 307"/>
        <xdr:cNvSpPr txBox="1"/>
      </xdr:nvSpPr>
      <xdr:spPr>
        <a:xfrm>
          <a:off x="6705111" y="62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155727</xdr:rowOff>
    </xdr:from>
    <xdr:to>
      <xdr:col>55</xdr:col>
      <xdr:colOff>50800</xdr:colOff>
      <xdr:row>32</xdr:row>
      <xdr:rowOff>85877</xdr:rowOff>
    </xdr:to>
    <xdr:sp macro="" textlink="">
      <xdr:nvSpPr>
        <xdr:cNvPr id="314" name="楕円 313"/>
        <xdr:cNvSpPr/>
      </xdr:nvSpPr>
      <xdr:spPr>
        <a:xfrm>
          <a:off x="10426700" y="547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7154</xdr:rowOff>
    </xdr:from>
    <xdr:ext cx="599010" cy="259045"/>
    <xdr:sp macro="" textlink="">
      <xdr:nvSpPr>
        <xdr:cNvPr id="315" name="補助費等該当値テキスト"/>
        <xdr:cNvSpPr txBox="1"/>
      </xdr:nvSpPr>
      <xdr:spPr>
        <a:xfrm>
          <a:off x="10528300" y="532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171082</xdr:rowOff>
    </xdr:from>
    <xdr:to>
      <xdr:col>50</xdr:col>
      <xdr:colOff>165100</xdr:colOff>
      <xdr:row>37</xdr:row>
      <xdr:rowOff>101232</xdr:rowOff>
    </xdr:to>
    <xdr:sp macro="" textlink="">
      <xdr:nvSpPr>
        <xdr:cNvPr id="316" name="楕円 315"/>
        <xdr:cNvSpPr/>
      </xdr:nvSpPr>
      <xdr:spPr>
        <a:xfrm>
          <a:off x="9588500" y="63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117759</xdr:rowOff>
    </xdr:from>
    <xdr:ext cx="534377" cy="259045"/>
    <xdr:sp macro="" textlink="">
      <xdr:nvSpPr>
        <xdr:cNvPr id="317" name="テキスト ボックス 316"/>
        <xdr:cNvSpPr txBox="1"/>
      </xdr:nvSpPr>
      <xdr:spPr>
        <a:xfrm>
          <a:off x="9372111" y="61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12868</xdr:rowOff>
    </xdr:from>
    <xdr:to>
      <xdr:col>46</xdr:col>
      <xdr:colOff>38100</xdr:colOff>
      <xdr:row>37</xdr:row>
      <xdr:rowOff>114468</xdr:rowOff>
    </xdr:to>
    <xdr:sp macro="" textlink="">
      <xdr:nvSpPr>
        <xdr:cNvPr id="318" name="楕円 317"/>
        <xdr:cNvSpPr/>
      </xdr:nvSpPr>
      <xdr:spPr>
        <a:xfrm>
          <a:off x="8699500" y="635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130995</xdr:rowOff>
    </xdr:from>
    <xdr:ext cx="534377" cy="259045"/>
    <xdr:sp macro="" textlink="">
      <xdr:nvSpPr>
        <xdr:cNvPr id="319" name="テキスト ボックス 318"/>
        <xdr:cNvSpPr txBox="1"/>
      </xdr:nvSpPr>
      <xdr:spPr>
        <a:xfrm>
          <a:off x="8483111" y="61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116880</xdr:rowOff>
    </xdr:from>
    <xdr:to>
      <xdr:col>41</xdr:col>
      <xdr:colOff>101600</xdr:colOff>
      <xdr:row>38</xdr:row>
      <xdr:rowOff>47030</xdr:rowOff>
    </xdr:to>
    <xdr:sp macro="" textlink="">
      <xdr:nvSpPr>
        <xdr:cNvPr id="320" name="楕円 319"/>
        <xdr:cNvSpPr/>
      </xdr:nvSpPr>
      <xdr:spPr>
        <a:xfrm>
          <a:off x="7810500" y="646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38157</xdr:rowOff>
    </xdr:from>
    <xdr:ext cx="534377" cy="259045"/>
    <xdr:sp macro="" textlink="">
      <xdr:nvSpPr>
        <xdr:cNvPr id="321" name="テキスト ボックス 320"/>
        <xdr:cNvSpPr txBox="1"/>
      </xdr:nvSpPr>
      <xdr:spPr>
        <a:xfrm>
          <a:off x="7594111" y="655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114991</xdr:rowOff>
    </xdr:from>
    <xdr:to>
      <xdr:col>36</xdr:col>
      <xdr:colOff>165100</xdr:colOff>
      <xdr:row>38</xdr:row>
      <xdr:rowOff>45141</xdr:rowOff>
    </xdr:to>
    <xdr:sp macro="" textlink="">
      <xdr:nvSpPr>
        <xdr:cNvPr id="322" name="楕円 321"/>
        <xdr:cNvSpPr/>
      </xdr:nvSpPr>
      <xdr:spPr>
        <a:xfrm>
          <a:off x="6921500" y="645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36268</xdr:rowOff>
    </xdr:from>
    <xdr:ext cx="534377" cy="259045"/>
    <xdr:sp macro="" textlink="">
      <xdr:nvSpPr>
        <xdr:cNvPr id="323" name="テキスト ボックス 322"/>
        <xdr:cNvSpPr txBox="1"/>
      </xdr:nvSpPr>
      <xdr:spPr>
        <a:xfrm>
          <a:off x="6705111" y="655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53418</xdr:rowOff>
    </xdr:from>
    <xdr:to>
      <xdr:col>55</xdr:col>
      <xdr:colOff>0</xdr:colOff>
      <xdr:row>58</xdr:row>
      <xdr:rowOff>58189</xdr:rowOff>
    </xdr:to>
    <xdr:cxnSp macro="">
      <xdr:nvCxnSpPr>
        <xdr:cNvPr id="352" name="直線コネクタ 351"/>
        <xdr:cNvCxnSpPr/>
      </xdr:nvCxnSpPr>
      <xdr:spPr>
        <a:xfrm>
          <a:off x="9639300" y="9997518"/>
          <a:ext cx="838200" cy="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53418</xdr:rowOff>
    </xdr:from>
    <xdr:to>
      <xdr:col>50</xdr:col>
      <xdr:colOff>114300</xdr:colOff>
      <xdr:row>58</xdr:row>
      <xdr:rowOff>60604</xdr:rowOff>
    </xdr:to>
    <xdr:cxnSp macro="">
      <xdr:nvCxnSpPr>
        <xdr:cNvPr id="355" name="直線コネクタ 354"/>
        <xdr:cNvCxnSpPr/>
      </xdr:nvCxnSpPr>
      <xdr:spPr>
        <a:xfrm flipV="1">
          <a:off x="8750300" y="9997518"/>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60604</xdr:rowOff>
    </xdr:from>
    <xdr:to>
      <xdr:col>45</xdr:col>
      <xdr:colOff>177800</xdr:colOff>
      <xdr:row>58</xdr:row>
      <xdr:rowOff>103870</xdr:rowOff>
    </xdr:to>
    <xdr:cxnSp macro="">
      <xdr:nvCxnSpPr>
        <xdr:cNvPr id="358" name="直線コネクタ 357"/>
        <xdr:cNvCxnSpPr/>
      </xdr:nvCxnSpPr>
      <xdr:spPr>
        <a:xfrm flipV="1">
          <a:off x="7861300" y="10004704"/>
          <a:ext cx="889000" cy="4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103870</xdr:rowOff>
    </xdr:from>
    <xdr:to>
      <xdr:col>41</xdr:col>
      <xdr:colOff>50800</xdr:colOff>
      <xdr:row>58</xdr:row>
      <xdr:rowOff>138519</xdr:rowOff>
    </xdr:to>
    <xdr:cxnSp macro="">
      <xdr:nvCxnSpPr>
        <xdr:cNvPr id="361" name="直線コネクタ 360"/>
        <xdr:cNvCxnSpPr/>
      </xdr:nvCxnSpPr>
      <xdr:spPr>
        <a:xfrm flipV="1">
          <a:off x="6972300" y="10047970"/>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7389</xdr:rowOff>
    </xdr:from>
    <xdr:to>
      <xdr:col>55</xdr:col>
      <xdr:colOff>50800</xdr:colOff>
      <xdr:row>58</xdr:row>
      <xdr:rowOff>108989</xdr:rowOff>
    </xdr:to>
    <xdr:sp macro="" textlink="">
      <xdr:nvSpPr>
        <xdr:cNvPr id="371" name="楕円 370"/>
        <xdr:cNvSpPr/>
      </xdr:nvSpPr>
      <xdr:spPr>
        <a:xfrm>
          <a:off x="10426700" y="99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93766</xdr:rowOff>
    </xdr:from>
    <xdr:ext cx="534377" cy="259045"/>
    <xdr:sp macro="" textlink="">
      <xdr:nvSpPr>
        <xdr:cNvPr id="372" name="普通建設事業費該当値テキスト"/>
        <xdr:cNvSpPr txBox="1"/>
      </xdr:nvSpPr>
      <xdr:spPr>
        <a:xfrm>
          <a:off x="10528300" y="98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2618</xdr:rowOff>
    </xdr:from>
    <xdr:to>
      <xdr:col>50</xdr:col>
      <xdr:colOff>165100</xdr:colOff>
      <xdr:row>58</xdr:row>
      <xdr:rowOff>104218</xdr:rowOff>
    </xdr:to>
    <xdr:sp macro="" textlink="">
      <xdr:nvSpPr>
        <xdr:cNvPr id="373" name="楕円 372"/>
        <xdr:cNvSpPr/>
      </xdr:nvSpPr>
      <xdr:spPr>
        <a:xfrm>
          <a:off x="9588500" y="994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95345</xdr:rowOff>
    </xdr:from>
    <xdr:ext cx="534377" cy="259045"/>
    <xdr:sp macro="" textlink="">
      <xdr:nvSpPr>
        <xdr:cNvPr id="374" name="テキスト ボックス 373"/>
        <xdr:cNvSpPr txBox="1"/>
      </xdr:nvSpPr>
      <xdr:spPr>
        <a:xfrm>
          <a:off x="9372111" y="1003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9804</xdr:rowOff>
    </xdr:from>
    <xdr:to>
      <xdr:col>46</xdr:col>
      <xdr:colOff>38100</xdr:colOff>
      <xdr:row>58</xdr:row>
      <xdr:rowOff>111404</xdr:rowOff>
    </xdr:to>
    <xdr:sp macro="" textlink="">
      <xdr:nvSpPr>
        <xdr:cNvPr id="375" name="楕円 374"/>
        <xdr:cNvSpPr/>
      </xdr:nvSpPr>
      <xdr:spPr>
        <a:xfrm>
          <a:off x="8699500" y="99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102531</xdr:rowOff>
    </xdr:from>
    <xdr:ext cx="534377" cy="259045"/>
    <xdr:sp macro="" textlink="">
      <xdr:nvSpPr>
        <xdr:cNvPr id="376" name="テキスト ボックス 375"/>
        <xdr:cNvSpPr txBox="1"/>
      </xdr:nvSpPr>
      <xdr:spPr>
        <a:xfrm>
          <a:off x="8483111" y="100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53070</xdr:rowOff>
    </xdr:from>
    <xdr:to>
      <xdr:col>41</xdr:col>
      <xdr:colOff>101600</xdr:colOff>
      <xdr:row>58</xdr:row>
      <xdr:rowOff>154670</xdr:rowOff>
    </xdr:to>
    <xdr:sp macro="" textlink="">
      <xdr:nvSpPr>
        <xdr:cNvPr id="377" name="楕円 376"/>
        <xdr:cNvSpPr/>
      </xdr:nvSpPr>
      <xdr:spPr>
        <a:xfrm>
          <a:off x="7810500" y="9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145797</xdr:rowOff>
    </xdr:from>
    <xdr:ext cx="534377" cy="259045"/>
    <xdr:sp macro="" textlink="">
      <xdr:nvSpPr>
        <xdr:cNvPr id="378" name="テキスト ボックス 377"/>
        <xdr:cNvSpPr txBox="1"/>
      </xdr:nvSpPr>
      <xdr:spPr>
        <a:xfrm>
          <a:off x="7594111" y="1008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87719</xdr:rowOff>
    </xdr:from>
    <xdr:to>
      <xdr:col>36</xdr:col>
      <xdr:colOff>165100</xdr:colOff>
      <xdr:row>59</xdr:row>
      <xdr:rowOff>17869</xdr:rowOff>
    </xdr:to>
    <xdr:sp macro="" textlink="">
      <xdr:nvSpPr>
        <xdr:cNvPr id="379" name="楕円 378"/>
        <xdr:cNvSpPr/>
      </xdr:nvSpPr>
      <xdr:spPr>
        <a:xfrm>
          <a:off x="6921500" y="100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8996</xdr:rowOff>
    </xdr:from>
    <xdr:ext cx="534377" cy="259045"/>
    <xdr:sp macro="" textlink="">
      <xdr:nvSpPr>
        <xdr:cNvPr id="380" name="テキスト ボックス 379"/>
        <xdr:cNvSpPr txBox="1"/>
      </xdr:nvSpPr>
      <xdr:spPr>
        <a:xfrm>
          <a:off x="6705111" y="1012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38824</xdr:rowOff>
    </xdr:from>
    <xdr:to>
      <xdr:col>55</xdr:col>
      <xdr:colOff>0</xdr:colOff>
      <xdr:row>79</xdr:row>
      <xdr:rowOff>43738</xdr:rowOff>
    </xdr:to>
    <xdr:cxnSp macro="">
      <xdr:nvCxnSpPr>
        <xdr:cNvPr id="409" name="直線コネクタ 408"/>
        <xdr:cNvCxnSpPr/>
      </xdr:nvCxnSpPr>
      <xdr:spPr>
        <a:xfrm flipV="1">
          <a:off x="9639300" y="13583374"/>
          <a:ext cx="8382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43447</xdr:rowOff>
    </xdr:from>
    <xdr:to>
      <xdr:col>50</xdr:col>
      <xdr:colOff>114300</xdr:colOff>
      <xdr:row>79</xdr:row>
      <xdr:rowOff>43738</xdr:rowOff>
    </xdr:to>
    <xdr:cxnSp macro="">
      <xdr:nvCxnSpPr>
        <xdr:cNvPr id="412" name="直線コネクタ 411"/>
        <xdr:cNvCxnSpPr/>
      </xdr:nvCxnSpPr>
      <xdr:spPr>
        <a:xfrm>
          <a:off x="8750300" y="13587997"/>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43447</xdr:rowOff>
    </xdr:from>
    <xdr:to>
      <xdr:col>45</xdr:col>
      <xdr:colOff>177800</xdr:colOff>
      <xdr:row>79</xdr:row>
      <xdr:rowOff>44450</xdr:rowOff>
    </xdr:to>
    <xdr:cxnSp macro="">
      <xdr:nvCxnSpPr>
        <xdr:cNvPr id="415" name="直線コネクタ 414"/>
        <xdr:cNvCxnSpPr/>
      </xdr:nvCxnSpPr>
      <xdr:spPr>
        <a:xfrm flipV="1">
          <a:off x="7861300" y="13587997"/>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8" name="直線コネクタ 417"/>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159474</xdr:rowOff>
    </xdr:from>
    <xdr:to>
      <xdr:col>55</xdr:col>
      <xdr:colOff>50800</xdr:colOff>
      <xdr:row>79</xdr:row>
      <xdr:rowOff>89624</xdr:rowOff>
    </xdr:to>
    <xdr:sp macro="" textlink="">
      <xdr:nvSpPr>
        <xdr:cNvPr id="428" name="楕円 427"/>
        <xdr:cNvSpPr/>
      </xdr:nvSpPr>
      <xdr:spPr>
        <a:xfrm>
          <a:off x="10426700" y="135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74401</xdr:rowOff>
    </xdr:from>
    <xdr:ext cx="378565" cy="259045"/>
    <xdr:sp macro="" textlink="">
      <xdr:nvSpPr>
        <xdr:cNvPr id="429" name="普通建設事業費 （ うち新規整備　）該当値テキスト"/>
        <xdr:cNvSpPr txBox="1"/>
      </xdr:nvSpPr>
      <xdr:spPr>
        <a:xfrm>
          <a:off x="10528300" y="1344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164388</xdr:rowOff>
    </xdr:from>
    <xdr:to>
      <xdr:col>50</xdr:col>
      <xdr:colOff>165100</xdr:colOff>
      <xdr:row>79</xdr:row>
      <xdr:rowOff>94538</xdr:rowOff>
    </xdr:to>
    <xdr:sp macro="" textlink="">
      <xdr:nvSpPr>
        <xdr:cNvPr id="430" name="楕円 429"/>
        <xdr:cNvSpPr/>
      </xdr:nvSpPr>
      <xdr:spPr>
        <a:xfrm>
          <a:off x="9588500" y="1353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85665</xdr:rowOff>
    </xdr:from>
    <xdr:ext cx="313932" cy="259045"/>
    <xdr:sp macro="" textlink="">
      <xdr:nvSpPr>
        <xdr:cNvPr id="431" name="テキスト ボックス 430"/>
        <xdr:cNvSpPr txBox="1"/>
      </xdr:nvSpPr>
      <xdr:spPr>
        <a:xfrm>
          <a:off x="9482333" y="13630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164097</xdr:rowOff>
    </xdr:from>
    <xdr:to>
      <xdr:col>46</xdr:col>
      <xdr:colOff>38100</xdr:colOff>
      <xdr:row>79</xdr:row>
      <xdr:rowOff>94247</xdr:rowOff>
    </xdr:to>
    <xdr:sp macro="" textlink="">
      <xdr:nvSpPr>
        <xdr:cNvPr id="432" name="楕円 431"/>
        <xdr:cNvSpPr/>
      </xdr:nvSpPr>
      <xdr:spPr>
        <a:xfrm>
          <a:off x="8699500" y="135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85374</xdr:rowOff>
    </xdr:from>
    <xdr:ext cx="313932" cy="259045"/>
    <xdr:sp macro="" textlink="">
      <xdr:nvSpPr>
        <xdr:cNvPr id="433" name="テキスト ボックス 432"/>
        <xdr:cNvSpPr txBox="1"/>
      </xdr:nvSpPr>
      <xdr:spPr>
        <a:xfrm>
          <a:off x="8593333" y="13629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4" name="楕円 433"/>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5" name="テキスト ボックス 434"/>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6" name="楕円 435"/>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7" name="テキスト ボックス 436"/>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82265</xdr:rowOff>
    </xdr:from>
    <xdr:to>
      <xdr:col>55</xdr:col>
      <xdr:colOff>0</xdr:colOff>
      <xdr:row>97</xdr:row>
      <xdr:rowOff>104209</xdr:rowOff>
    </xdr:to>
    <xdr:cxnSp macro="">
      <xdr:nvCxnSpPr>
        <xdr:cNvPr id="466" name="直線コネクタ 465"/>
        <xdr:cNvCxnSpPr/>
      </xdr:nvCxnSpPr>
      <xdr:spPr>
        <a:xfrm>
          <a:off x="9639300" y="16712915"/>
          <a:ext cx="8382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7" name="普通建設事業費 （ うち更新整備　）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82265</xdr:rowOff>
    </xdr:from>
    <xdr:to>
      <xdr:col>50</xdr:col>
      <xdr:colOff>114300</xdr:colOff>
      <xdr:row>97</xdr:row>
      <xdr:rowOff>149186</xdr:rowOff>
    </xdr:to>
    <xdr:cxnSp macro="">
      <xdr:nvCxnSpPr>
        <xdr:cNvPr id="469" name="直線コネクタ 468"/>
        <xdr:cNvCxnSpPr/>
      </xdr:nvCxnSpPr>
      <xdr:spPr>
        <a:xfrm flipV="1">
          <a:off x="8750300" y="16712915"/>
          <a:ext cx="889000" cy="6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1" name="テキスト ボックス 470"/>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149186</xdr:rowOff>
    </xdr:from>
    <xdr:to>
      <xdr:col>45</xdr:col>
      <xdr:colOff>177800</xdr:colOff>
      <xdr:row>97</xdr:row>
      <xdr:rowOff>166408</xdr:rowOff>
    </xdr:to>
    <xdr:cxnSp macro="">
      <xdr:nvCxnSpPr>
        <xdr:cNvPr id="472" name="直線コネクタ 471"/>
        <xdr:cNvCxnSpPr/>
      </xdr:nvCxnSpPr>
      <xdr:spPr>
        <a:xfrm flipV="1">
          <a:off x="7861300" y="16779836"/>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166408</xdr:rowOff>
    </xdr:from>
    <xdr:to>
      <xdr:col>41</xdr:col>
      <xdr:colOff>50800</xdr:colOff>
      <xdr:row>98</xdr:row>
      <xdr:rowOff>32792</xdr:rowOff>
    </xdr:to>
    <xdr:cxnSp macro="">
      <xdr:nvCxnSpPr>
        <xdr:cNvPr id="475" name="直線コネクタ 474"/>
        <xdr:cNvCxnSpPr/>
      </xdr:nvCxnSpPr>
      <xdr:spPr>
        <a:xfrm flipV="1">
          <a:off x="6972300" y="16797058"/>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53409</xdr:rowOff>
    </xdr:from>
    <xdr:to>
      <xdr:col>55</xdr:col>
      <xdr:colOff>50800</xdr:colOff>
      <xdr:row>97</xdr:row>
      <xdr:rowOff>155009</xdr:rowOff>
    </xdr:to>
    <xdr:sp macro="" textlink="">
      <xdr:nvSpPr>
        <xdr:cNvPr id="485" name="楕円 484"/>
        <xdr:cNvSpPr/>
      </xdr:nvSpPr>
      <xdr:spPr>
        <a:xfrm>
          <a:off x="10426700" y="166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31836</xdr:rowOff>
    </xdr:from>
    <xdr:ext cx="534377" cy="259045"/>
    <xdr:sp macro="" textlink="">
      <xdr:nvSpPr>
        <xdr:cNvPr id="486" name="普通建設事業費 （ うち更新整備　）該当値テキスト"/>
        <xdr:cNvSpPr txBox="1"/>
      </xdr:nvSpPr>
      <xdr:spPr>
        <a:xfrm>
          <a:off x="10528300" y="1666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31465</xdr:rowOff>
    </xdr:from>
    <xdr:to>
      <xdr:col>50</xdr:col>
      <xdr:colOff>165100</xdr:colOff>
      <xdr:row>97</xdr:row>
      <xdr:rowOff>133065</xdr:rowOff>
    </xdr:to>
    <xdr:sp macro="" textlink="">
      <xdr:nvSpPr>
        <xdr:cNvPr id="487" name="楕円 486"/>
        <xdr:cNvSpPr/>
      </xdr:nvSpPr>
      <xdr:spPr>
        <a:xfrm>
          <a:off x="9588500" y="166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124192</xdr:rowOff>
    </xdr:from>
    <xdr:ext cx="534377" cy="259045"/>
    <xdr:sp macro="" textlink="">
      <xdr:nvSpPr>
        <xdr:cNvPr id="488" name="テキスト ボックス 487"/>
        <xdr:cNvSpPr txBox="1"/>
      </xdr:nvSpPr>
      <xdr:spPr>
        <a:xfrm>
          <a:off x="9372111" y="1675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98386</xdr:rowOff>
    </xdr:from>
    <xdr:to>
      <xdr:col>46</xdr:col>
      <xdr:colOff>38100</xdr:colOff>
      <xdr:row>98</xdr:row>
      <xdr:rowOff>28536</xdr:rowOff>
    </xdr:to>
    <xdr:sp macro="" textlink="">
      <xdr:nvSpPr>
        <xdr:cNvPr id="489" name="楕円 488"/>
        <xdr:cNvSpPr/>
      </xdr:nvSpPr>
      <xdr:spPr>
        <a:xfrm>
          <a:off x="8699500" y="167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19663</xdr:rowOff>
    </xdr:from>
    <xdr:ext cx="534377" cy="259045"/>
    <xdr:sp macro="" textlink="">
      <xdr:nvSpPr>
        <xdr:cNvPr id="490" name="テキスト ボックス 489"/>
        <xdr:cNvSpPr txBox="1"/>
      </xdr:nvSpPr>
      <xdr:spPr>
        <a:xfrm>
          <a:off x="8483111" y="1682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115608</xdr:rowOff>
    </xdr:from>
    <xdr:to>
      <xdr:col>41</xdr:col>
      <xdr:colOff>101600</xdr:colOff>
      <xdr:row>98</xdr:row>
      <xdr:rowOff>45758</xdr:rowOff>
    </xdr:to>
    <xdr:sp macro="" textlink="">
      <xdr:nvSpPr>
        <xdr:cNvPr id="491" name="楕円 490"/>
        <xdr:cNvSpPr/>
      </xdr:nvSpPr>
      <xdr:spPr>
        <a:xfrm>
          <a:off x="7810500" y="167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36885</xdr:rowOff>
    </xdr:from>
    <xdr:ext cx="534377" cy="259045"/>
    <xdr:sp macro="" textlink="">
      <xdr:nvSpPr>
        <xdr:cNvPr id="492" name="テキスト ボックス 491"/>
        <xdr:cNvSpPr txBox="1"/>
      </xdr:nvSpPr>
      <xdr:spPr>
        <a:xfrm>
          <a:off x="7594111" y="168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153442</xdr:rowOff>
    </xdr:from>
    <xdr:to>
      <xdr:col>36</xdr:col>
      <xdr:colOff>165100</xdr:colOff>
      <xdr:row>98</xdr:row>
      <xdr:rowOff>83592</xdr:rowOff>
    </xdr:to>
    <xdr:sp macro="" textlink="">
      <xdr:nvSpPr>
        <xdr:cNvPr id="493" name="楕円 492"/>
        <xdr:cNvSpPr/>
      </xdr:nvSpPr>
      <xdr:spPr>
        <a:xfrm>
          <a:off x="6921500" y="167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74719</xdr:rowOff>
    </xdr:from>
    <xdr:ext cx="469744" cy="259045"/>
    <xdr:sp macro="" textlink="">
      <xdr:nvSpPr>
        <xdr:cNvPr id="494" name="テキスト ボックス 493"/>
        <xdr:cNvSpPr txBox="1"/>
      </xdr:nvSpPr>
      <xdr:spPr>
        <a:xfrm>
          <a:off x="6737428" y="1687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21057</xdr:rowOff>
    </xdr:from>
    <xdr:to>
      <xdr:col>85</xdr:col>
      <xdr:colOff>127000</xdr:colOff>
      <xdr:row>39</xdr:row>
      <xdr:rowOff>44450</xdr:rowOff>
    </xdr:to>
    <xdr:cxnSp macro="">
      <xdr:nvCxnSpPr>
        <xdr:cNvPr id="523" name="直線コネクタ 522"/>
        <xdr:cNvCxnSpPr/>
      </xdr:nvCxnSpPr>
      <xdr:spPr>
        <a:xfrm>
          <a:off x="15481300" y="6707607"/>
          <a:ext cx="8382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21057</xdr:rowOff>
    </xdr:from>
    <xdr:to>
      <xdr:col>81</xdr:col>
      <xdr:colOff>50800</xdr:colOff>
      <xdr:row>39</xdr:row>
      <xdr:rowOff>22047</xdr:rowOff>
    </xdr:to>
    <xdr:cxnSp macro="">
      <xdr:nvCxnSpPr>
        <xdr:cNvPr id="526" name="直線コネクタ 525"/>
        <xdr:cNvCxnSpPr/>
      </xdr:nvCxnSpPr>
      <xdr:spPr>
        <a:xfrm flipV="1">
          <a:off x="14592300" y="6707607"/>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22047</xdr:rowOff>
    </xdr:from>
    <xdr:to>
      <xdr:col>76</xdr:col>
      <xdr:colOff>114300</xdr:colOff>
      <xdr:row>39</xdr:row>
      <xdr:rowOff>39039</xdr:rowOff>
    </xdr:to>
    <xdr:cxnSp macro="">
      <xdr:nvCxnSpPr>
        <xdr:cNvPr id="529" name="直線コネクタ 528"/>
        <xdr:cNvCxnSpPr/>
      </xdr:nvCxnSpPr>
      <xdr:spPr>
        <a:xfrm flipV="1">
          <a:off x="13703300" y="6708597"/>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39039</xdr:rowOff>
    </xdr:from>
    <xdr:to>
      <xdr:col>71</xdr:col>
      <xdr:colOff>177800</xdr:colOff>
      <xdr:row>39</xdr:row>
      <xdr:rowOff>44450</xdr:rowOff>
    </xdr:to>
    <xdr:cxnSp macro="">
      <xdr:nvCxnSpPr>
        <xdr:cNvPr id="532" name="直線コネクタ 531"/>
        <xdr:cNvCxnSpPr/>
      </xdr:nvCxnSpPr>
      <xdr:spPr>
        <a:xfrm flipV="1">
          <a:off x="12814300" y="6725589"/>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141707</xdr:rowOff>
    </xdr:from>
    <xdr:to>
      <xdr:col>81</xdr:col>
      <xdr:colOff>101600</xdr:colOff>
      <xdr:row>39</xdr:row>
      <xdr:rowOff>71857</xdr:rowOff>
    </xdr:to>
    <xdr:sp macro="" textlink="">
      <xdr:nvSpPr>
        <xdr:cNvPr id="544" name="楕円 543"/>
        <xdr:cNvSpPr/>
      </xdr:nvSpPr>
      <xdr:spPr>
        <a:xfrm>
          <a:off x="15430500" y="66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62984</xdr:rowOff>
    </xdr:from>
    <xdr:ext cx="378565" cy="259045"/>
    <xdr:sp macro="" textlink="">
      <xdr:nvSpPr>
        <xdr:cNvPr id="545" name="テキスト ボックス 544"/>
        <xdr:cNvSpPr txBox="1"/>
      </xdr:nvSpPr>
      <xdr:spPr>
        <a:xfrm>
          <a:off x="15292017" y="674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142697</xdr:rowOff>
    </xdr:from>
    <xdr:to>
      <xdr:col>76</xdr:col>
      <xdr:colOff>165100</xdr:colOff>
      <xdr:row>39</xdr:row>
      <xdr:rowOff>72847</xdr:rowOff>
    </xdr:to>
    <xdr:sp macro="" textlink="">
      <xdr:nvSpPr>
        <xdr:cNvPr id="546" name="楕円 545"/>
        <xdr:cNvSpPr/>
      </xdr:nvSpPr>
      <xdr:spPr>
        <a:xfrm>
          <a:off x="14541500" y="66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63974</xdr:rowOff>
    </xdr:from>
    <xdr:ext cx="378565" cy="259045"/>
    <xdr:sp macro="" textlink="">
      <xdr:nvSpPr>
        <xdr:cNvPr id="547" name="テキスト ボックス 546"/>
        <xdr:cNvSpPr txBox="1"/>
      </xdr:nvSpPr>
      <xdr:spPr>
        <a:xfrm>
          <a:off x="14403017" y="6750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159689</xdr:rowOff>
    </xdr:from>
    <xdr:to>
      <xdr:col>72</xdr:col>
      <xdr:colOff>38100</xdr:colOff>
      <xdr:row>39</xdr:row>
      <xdr:rowOff>89839</xdr:rowOff>
    </xdr:to>
    <xdr:sp macro="" textlink="">
      <xdr:nvSpPr>
        <xdr:cNvPr id="548" name="楕円 547"/>
        <xdr:cNvSpPr/>
      </xdr:nvSpPr>
      <xdr:spPr>
        <a:xfrm>
          <a:off x="13652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80966</xdr:rowOff>
    </xdr:from>
    <xdr:ext cx="313932" cy="259045"/>
    <xdr:sp macro="" textlink="">
      <xdr:nvSpPr>
        <xdr:cNvPr id="549" name="テキスト ボックス 548"/>
        <xdr:cNvSpPr txBox="1"/>
      </xdr:nvSpPr>
      <xdr:spPr>
        <a:xfrm>
          <a:off x="13546333" y="6767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85358</xdr:rowOff>
    </xdr:from>
    <xdr:to>
      <xdr:col>85</xdr:col>
      <xdr:colOff>127000</xdr:colOff>
      <xdr:row>75</xdr:row>
      <xdr:rowOff>104071</xdr:rowOff>
    </xdr:to>
    <xdr:cxnSp macro="">
      <xdr:nvCxnSpPr>
        <xdr:cNvPr id="632" name="直線コネクタ 631"/>
        <xdr:cNvCxnSpPr/>
      </xdr:nvCxnSpPr>
      <xdr:spPr>
        <a:xfrm>
          <a:off x="15481300" y="12944108"/>
          <a:ext cx="838200" cy="1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155245</xdr:rowOff>
    </xdr:from>
    <xdr:to>
      <xdr:col>81</xdr:col>
      <xdr:colOff>50800</xdr:colOff>
      <xdr:row>75</xdr:row>
      <xdr:rowOff>85358</xdr:rowOff>
    </xdr:to>
    <xdr:cxnSp macro="">
      <xdr:nvCxnSpPr>
        <xdr:cNvPr id="635" name="直線コネクタ 634"/>
        <xdr:cNvCxnSpPr/>
      </xdr:nvCxnSpPr>
      <xdr:spPr>
        <a:xfrm>
          <a:off x="14592300" y="12842545"/>
          <a:ext cx="889000" cy="10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7" name="テキスト ボックス 636"/>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80525</xdr:rowOff>
    </xdr:from>
    <xdr:to>
      <xdr:col>76</xdr:col>
      <xdr:colOff>114300</xdr:colOff>
      <xdr:row>74</xdr:row>
      <xdr:rowOff>155245</xdr:rowOff>
    </xdr:to>
    <xdr:cxnSp macro="">
      <xdr:nvCxnSpPr>
        <xdr:cNvPr id="638" name="直線コネクタ 637"/>
        <xdr:cNvCxnSpPr/>
      </xdr:nvCxnSpPr>
      <xdr:spPr>
        <a:xfrm>
          <a:off x="13703300" y="12767825"/>
          <a:ext cx="889000" cy="7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83590</xdr:rowOff>
    </xdr:from>
    <xdr:ext cx="534377" cy="259045"/>
    <xdr:sp macro="" textlink="">
      <xdr:nvSpPr>
        <xdr:cNvPr id="640" name="テキスト ボックス 639"/>
        <xdr:cNvSpPr txBox="1"/>
      </xdr:nvSpPr>
      <xdr:spPr>
        <a:xfrm>
          <a:off x="14325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20306</xdr:rowOff>
    </xdr:from>
    <xdr:to>
      <xdr:col>71</xdr:col>
      <xdr:colOff>177800</xdr:colOff>
      <xdr:row>74</xdr:row>
      <xdr:rowOff>80525</xdr:rowOff>
    </xdr:to>
    <xdr:cxnSp macro="">
      <xdr:nvCxnSpPr>
        <xdr:cNvPr id="641" name="直線コネクタ 640"/>
        <xdr:cNvCxnSpPr/>
      </xdr:nvCxnSpPr>
      <xdr:spPr>
        <a:xfrm>
          <a:off x="12814300" y="12707606"/>
          <a:ext cx="889000" cy="6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59326</xdr:rowOff>
    </xdr:from>
    <xdr:ext cx="534377" cy="259045"/>
    <xdr:sp macro="" textlink="">
      <xdr:nvSpPr>
        <xdr:cNvPr id="643" name="テキスト ボックス 642"/>
        <xdr:cNvSpPr txBox="1"/>
      </xdr:nvSpPr>
      <xdr:spPr>
        <a:xfrm>
          <a:off x="1343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15631</xdr:rowOff>
    </xdr:from>
    <xdr:ext cx="534377" cy="259045"/>
    <xdr:sp macro="" textlink="">
      <xdr:nvSpPr>
        <xdr:cNvPr id="645" name="テキスト ボックス 644"/>
        <xdr:cNvSpPr txBox="1"/>
      </xdr:nvSpPr>
      <xdr:spPr>
        <a:xfrm>
          <a:off x="12547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53271</xdr:rowOff>
    </xdr:from>
    <xdr:to>
      <xdr:col>85</xdr:col>
      <xdr:colOff>177800</xdr:colOff>
      <xdr:row>75</xdr:row>
      <xdr:rowOff>154871</xdr:rowOff>
    </xdr:to>
    <xdr:sp macro="" textlink="">
      <xdr:nvSpPr>
        <xdr:cNvPr id="651" name="楕円 650"/>
        <xdr:cNvSpPr/>
      </xdr:nvSpPr>
      <xdr:spPr>
        <a:xfrm>
          <a:off x="16268700" y="1291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31698</xdr:rowOff>
    </xdr:from>
    <xdr:ext cx="534377" cy="259045"/>
    <xdr:sp macro="" textlink="">
      <xdr:nvSpPr>
        <xdr:cNvPr id="652" name="公債費該当値テキスト"/>
        <xdr:cNvSpPr txBox="1"/>
      </xdr:nvSpPr>
      <xdr:spPr>
        <a:xfrm>
          <a:off x="16370300" y="1289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34558</xdr:rowOff>
    </xdr:from>
    <xdr:to>
      <xdr:col>81</xdr:col>
      <xdr:colOff>101600</xdr:colOff>
      <xdr:row>75</xdr:row>
      <xdr:rowOff>136158</xdr:rowOff>
    </xdr:to>
    <xdr:sp macro="" textlink="">
      <xdr:nvSpPr>
        <xdr:cNvPr id="653" name="楕円 652"/>
        <xdr:cNvSpPr/>
      </xdr:nvSpPr>
      <xdr:spPr>
        <a:xfrm>
          <a:off x="15430500" y="1289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127286</xdr:rowOff>
    </xdr:from>
    <xdr:ext cx="534377" cy="259045"/>
    <xdr:sp macro="" textlink="">
      <xdr:nvSpPr>
        <xdr:cNvPr id="654" name="テキスト ボックス 653"/>
        <xdr:cNvSpPr txBox="1"/>
      </xdr:nvSpPr>
      <xdr:spPr>
        <a:xfrm>
          <a:off x="15214111" y="1298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104445</xdr:rowOff>
    </xdr:from>
    <xdr:to>
      <xdr:col>76</xdr:col>
      <xdr:colOff>165100</xdr:colOff>
      <xdr:row>75</xdr:row>
      <xdr:rowOff>34595</xdr:rowOff>
    </xdr:to>
    <xdr:sp macro="" textlink="">
      <xdr:nvSpPr>
        <xdr:cNvPr id="655" name="楕円 654"/>
        <xdr:cNvSpPr/>
      </xdr:nvSpPr>
      <xdr:spPr>
        <a:xfrm>
          <a:off x="14541500" y="127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51122</xdr:rowOff>
    </xdr:from>
    <xdr:ext cx="534377" cy="259045"/>
    <xdr:sp macro="" textlink="">
      <xdr:nvSpPr>
        <xdr:cNvPr id="656" name="テキスト ボックス 655"/>
        <xdr:cNvSpPr txBox="1"/>
      </xdr:nvSpPr>
      <xdr:spPr>
        <a:xfrm>
          <a:off x="14325111" y="125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29725</xdr:rowOff>
    </xdr:from>
    <xdr:to>
      <xdr:col>72</xdr:col>
      <xdr:colOff>38100</xdr:colOff>
      <xdr:row>74</xdr:row>
      <xdr:rowOff>131325</xdr:rowOff>
    </xdr:to>
    <xdr:sp macro="" textlink="">
      <xdr:nvSpPr>
        <xdr:cNvPr id="657" name="楕円 656"/>
        <xdr:cNvSpPr/>
      </xdr:nvSpPr>
      <xdr:spPr>
        <a:xfrm>
          <a:off x="13652500" y="1271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147852</xdr:rowOff>
    </xdr:from>
    <xdr:ext cx="534377" cy="259045"/>
    <xdr:sp macro="" textlink="">
      <xdr:nvSpPr>
        <xdr:cNvPr id="658" name="テキスト ボックス 657"/>
        <xdr:cNvSpPr txBox="1"/>
      </xdr:nvSpPr>
      <xdr:spPr>
        <a:xfrm>
          <a:off x="13436111" y="1249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140956</xdr:rowOff>
    </xdr:from>
    <xdr:to>
      <xdr:col>67</xdr:col>
      <xdr:colOff>101600</xdr:colOff>
      <xdr:row>74</xdr:row>
      <xdr:rowOff>71106</xdr:rowOff>
    </xdr:to>
    <xdr:sp macro="" textlink="">
      <xdr:nvSpPr>
        <xdr:cNvPr id="659" name="楕円 658"/>
        <xdr:cNvSpPr/>
      </xdr:nvSpPr>
      <xdr:spPr>
        <a:xfrm>
          <a:off x="12763500" y="126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87633</xdr:rowOff>
    </xdr:from>
    <xdr:ext cx="534377" cy="259045"/>
    <xdr:sp macro="" textlink="">
      <xdr:nvSpPr>
        <xdr:cNvPr id="660" name="テキスト ボックス 659"/>
        <xdr:cNvSpPr txBox="1"/>
      </xdr:nvSpPr>
      <xdr:spPr>
        <a:xfrm>
          <a:off x="12547111" y="124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48808</xdr:rowOff>
    </xdr:from>
    <xdr:to>
      <xdr:col>85</xdr:col>
      <xdr:colOff>127000</xdr:colOff>
      <xdr:row>98</xdr:row>
      <xdr:rowOff>81087</xdr:rowOff>
    </xdr:to>
    <xdr:cxnSp macro="">
      <xdr:nvCxnSpPr>
        <xdr:cNvPr id="687" name="直線コネクタ 686"/>
        <xdr:cNvCxnSpPr/>
      </xdr:nvCxnSpPr>
      <xdr:spPr>
        <a:xfrm flipV="1">
          <a:off x="15481300" y="16850908"/>
          <a:ext cx="8382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81087</xdr:rowOff>
    </xdr:from>
    <xdr:to>
      <xdr:col>81</xdr:col>
      <xdr:colOff>50800</xdr:colOff>
      <xdr:row>98</xdr:row>
      <xdr:rowOff>123172</xdr:rowOff>
    </xdr:to>
    <xdr:cxnSp macro="">
      <xdr:nvCxnSpPr>
        <xdr:cNvPr id="690" name="直線コネクタ 689"/>
        <xdr:cNvCxnSpPr/>
      </xdr:nvCxnSpPr>
      <xdr:spPr>
        <a:xfrm flipV="1">
          <a:off x="14592300" y="16883187"/>
          <a:ext cx="889000" cy="4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171430</xdr:rowOff>
    </xdr:from>
    <xdr:to>
      <xdr:col>76</xdr:col>
      <xdr:colOff>114300</xdr:colOff>
      <xdr:row>98</xdr:row>
      <xdr:rowOff>123172</xdr:rowOff>
    </xdr:to>
    <xdr:cxnSp macro="">
      <xdr:nvCxnSpPr>
        <xdr:cNvPr id="693" name="直線コネクタ 692"/>
        <xdr:cNvCxnSpPr/>
      </xdr:nvCxnSpPr>
      <xdr:spPr>
        <a:xfrm>
          <a:off x="13703300" y="16802080"/>
          <a:ext cx="889000" cy="12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171430</xdr:rowOff>
    </xdr:from>
    <xdr:to>
      <xdr:col>71</xdr:col>
      <xdr:colOff>177800</xdr:colOff>
      <xdr:row>98</xdr:row>
      <xdr:rowOff>16027</xdr:rowOff>
    </xdr:to>
    <xdr:cxnSp macro="">
      <xdr:nvCxnSpPr>
        <xdr:cNvPr id="696" name="直線コネクタ 695"/>
        <xdr:cNvCxnSpPr/>
      </xdr:nvCxnSpPr>
      <xdr:spPr>
        <a:xfrm flipV="1">
          <a:off x="12814300" y="16802080"/>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169458</xdr:rowOff>
    </xdr:from>
    <xdr:to>
      <xdr:col>85</xdr:col>
      <xdr:colOff>177800</xdr:colOff>
      <xdr:row>98</xdr:row>
      <xdr:rowOff>99608</xdr:rowOff>
    </xdr:to>
    <xdr:sp macro="" textlink="">
      <xdr:nvSpPr>
        <xdr:cNvPr id="706" name="楕円 705"/>
        <xdr:cNvSpPr/>
      </xdr:nvSpPr>
      <xdr:spPr>
        <a:xfrm>
          <a:off x="16268700" y="168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84385</xdr:rowOff>
    </xdr:from>
    <xdr:ext cx="469744" cy="259045"/>
    <xdr:sp macro="" textlink="">
      <xdr:nvSpPr>
        <xdr:cNvPr id="707" name="積立金該当値テキスト"/>
        <xdr:cNvSpPr txBox="1"/>
      </xdr:nvSpPr>
      <xdr:spPr>
        <a:xfrm>
          <a:off x="16370300" y="1671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30287</xdr:rowOff>
    </xdr:from>
    <xdr:to>
      <xdr:col>81</xdr:col>
      <xdr:colOff>101600</xdr:colOff>
      <xdr:row>98</xdr:row>
      <xdr:rowOff>131887</xdr:rowOff>
    </xdr:to>
    <xdr:sp macro="" textlink="">
      <xdr:nvSpPr>
        <xdr:cNvPr id="708" name="楕円 707"/>
        <xdr:cNvSpPr/>
      </xdr:nvSpPr>
      <xdr:spPr>
        <a:xfrm>
          <a:off x="15430500" y="168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123014</xdr:rowOff>
    </xdr:from>
    <xdr:ext cx="469744" cy="259045"/>
    <xdr:sp macro="" textlink="">
      <xdr:nvSpPr>
        <xdr:cNvPr id="709" name="テキスト ボックス 708"/>
        <xdr:cNvSpPr txBox="1"/>
      </xdr:nvSpPr>
      <xdr:spPr>
        <a:xfrm>
          <a:off x="15246428" y="1692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72372</xdr:rowOff>
    </xdr:from>
    <xdr:to>
      <xdr:col>76</xdr:col>
      <xdr:colOff>165100</xdr:colOff>
      <xdr:row>99</xdr:row>
      <xdr:rowOff>2522</xdr:rowOff>
    </xdr:to>
    <xdr:sp macro="" textlink="">
      <xdr:nvSpPr>
        <xdr:cNvPr id="710" name="楕円 709"/>
        <xdr:cNvSpPr/>
      </xdr:nvSpPr>
      <xdr:spPr>
        <a:xfrm>
          <a:off x="14541500" y="168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165099</xdr:rowOff>
    </xdr:from>
    <xdr:ext cx="378565" cy="259045"/>
    <xdr:sp macro="" textlink="">
      <xdr:nvSpPr>
        <xdr:cNvPr id="711" name="テキスト ボックス 710"/>
        <xdr:cNvSpPr txBox="1"/>
      </xdr:nvSpPr>
      <xdr:spPr>
        <a:xfrm>
          <a:off x="14403017" y="16967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120630</xdr:rowOff>
    </xdr:from>
    <xdr:to>
      <xdr:col>72</xdr:col>
      <xdr:colOff>38100</xdr:colOff>
      <xdr:row>98</xdr:row>
      <xdr:rowOff>50780</xdr:rowOff>
    </xdr:to>
    <xdr:sp macro="" textlink="">
      <xdr:nvSpPr>
        <xdr:cNvPr id="712" name="楕円 711"/>
        <xdr:cNvSpPr/>
      </xdr:nvSpPr>
      <xdr:spPr>
        <a:xfrm>
          <a:off x="13652500" y="1675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41907</xdr:rowOff>
    </xdr:from>
    <xdr:ext cx="469744" cy="259045"/>
    <xdr:sp macro="" textlink="">
      <xdr:nvSpPr>
        <xdr:cNvPr id="713" name="テキスト ボックス 712"/>
        <xdr:cNvSpPr txBox="1"/>
      </xdr:nvSpPr>
      <xdr:spPr>
        <a:xfrm>
          <a:off x="13468428" y="168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136677</xdr:rowOff>
    </xdr:from>
    <xdr:to>
      <xdr:col>67</xdr:col>
      <xdr:colOff>101600</xdr:colOff>
      <xdr:row>98</xdr:row>
      <xdr:rowOff>66827</xdr:rowOff>
    </xdr:to>
    <xdr:sp macro="" textlink="">
      <xdr:nvSpPr>
        <xdr:cNvPr id="714" name="楕円 713"/>
        <xdr:cNvSpPr/>
      </xdr:nvSpPr>
      <xdr:spPr>
        <a:xfrm>
          <a:off x="12763500" y="167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57954</xdr:rowOff>
    </xdr:from>
    <xdr:ext cx="469744" cy="259045"/>
    <xdr:sp macro="" textlink="">
      <xdr:nvSpPr>
        <xdr:cNvPr id="715" name="テキスト ボックス 714"/>
        <xdr:cNvSpPr txBox="1"/>
      </xdr:nvSpPr>
      <xdr:spPr>
        <a:xfrm>
          <a:off x="12579428" y="1686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61938</xdr:rowOff>
    </xdr:from>
    <xdr:to>
      <xdr:col>116</xdr:col>
      <xdr:colOff>63500</xdr:colOff>
      <xdr:row>74</xdr:row>
      <xdr:rowOff>123431</xdr:rowOff>
    </xdr:to>
    <xdr:cxnSp macro="">
      <xdr:nvCxnSpPr>
        <xdr:cNvPr id="859" name="直線コネクタ 858"/>
        <xdr:cNvCxnSpPr/>
      </xdr:nvCxnSpPr>
      <xdr:spPr>
        <a:xfrm flipV="1">
          <a:off x="21323300" y="12749238"/>
          <a:ext cx="8382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48277</xdr:rowOff>
    </xdr:from>
    <xdr:ext cx="534377" cy="259045"/>
    <xdr:sp macro="" textlink="">
      <xdr:nvSpPr>
        <xdr:cNvPr id="860" name="繰出金平均値テキスト"/>
        <xdr:cNvSpPr txBox="1"/>
      </xdr:nvSpPr>
      <xdr:spPr>
        <a:xfrm>
          <a:off x="22212300" y="1290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123431</xdr:rowOff>
    </xdr:from>
    <xdr:to>
      <xdr:col>111</xdr:col>
      <xdr:colOff>177800</xdr:colOff>
      <xdr:row>75</xdr:row>
      <xdr:rowOff>13551</xdr:rowOff>
    </xdr:to>
    <xdr:cxnSp macro="">
      <xdr:nvCxnSpPr>
        <xdr:cNvPr id="862" name="直線コネクタ 861"/>
        <xdr:cNvCxnSpPr/>
      </xdr:nvCxnSpPr>
      <xdr:spPr>
        <a:xfrm flipV="1">
          <a:off x="20434300" y="12810731"/>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71252</xdr:rowOff>
    </xdr:from>
    <xdr:ext cx="534377" cy="259045"/>
    <xdr:sp macro="" textlink="">
      <xdr:nvSpPr>
        <xdr:cNvPr id="864" name="テキスト ボックス 863"/>
        <xdr:cNvSpPr txBox="1"/>
      </xdr:nvSpPr>
      <xdr:spPr>
        <a:xfrm>
          <a:off x="21056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35534</xdr:rowOff>
    </xdr:from>
    <xdr:to>
      <xdr:col>107</xdr:col>
      <xdr:colOff>50800</xdr:colOff>
      <xdr:row>75</xdr:row>
      <xdr:rowOff>13551</xdr:rowOff>
    </xdr:to>
    <xdr:cxnSp macro="">
      <xdr:nvCxnSpPr>
        <xdr:cNvPr id="865" name="直線コネクタ 864"/>
        <xdr:cNvCxnSpPr/>
      </xdr:nvCxnSpPr>
      <xdr:spPr>
        <a:xfrm>
          <a:off x="19545300" y="12379934"/>
          <a:ext cx="889000" cy="49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85615</xdr:rowOff>
    </xdr:from>
    <xdr:ext cx="534377" cy="259045"/>
    <xdr:sp macro="" textlink="">
      <xdr:nvSpPr>
        <xdr:cNvPr id="867" name="テキスト ボックス 866"/>
        <xdr:cNvSpPr txBox="1"/>
      </xdr:nvSpPr>
      <xdr:spPr>
        <a:xfrm>
          <a:off x="20167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35534</xdr:rowOff>
    </xdr:from>
    <xdr:to>
      <xdr:col>102</xdr:col>
      <xdr:colOff>114300</xdr:colOff>
      <xdr:row>72</xdr:row>
      <xdr:rowOff>117487</xdr:rowOff>
    </xdr:to>
    <xdr:cxnSp macro="">
      <xdr:nvCxnSpPr>
        <xdr:cNvPr id="868" name="直線コネクタ 867"/>
        <xdr:cNvCxnSpPr/>
      </xdr:nvCxnSpPr>
      <xdr:spPr>
        <a:xfrm flipV="1">
          <a:off x="18656300" y="12379934"/>
          <a:ext cx="8890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68203</xdr:rowOff>
    </xdr:from>
    <xdr:ext cx="534377" cy="259045"/>
    <xdr:sp macro="" textlink="">
      <xdr:nvSpPr>
        <xdr:cNvPr id="870" name="テキスト ボックス 869"/>
        <xdr:cNvSpPr txBox="1"/>
      </xdr:nvSpPr>
      <xdr:spPr>
        <a:xfrm>
          <a:off x="19278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34332</xdr:rowOff>
    </xdr:from>
    <xdr:ext cx="534377" cy="259045"/>
    <xdr:sp macro="" textlink="">
      <xdr:nvSpPr>
        <xdr:cNvPr id="872" name="テキスト ボックス 871"/>
        <xdr:cNvSpPr txBox="1"/>
      </xdr:nvSpPr>
      <xdr:spPr>
        <a:xfrm>
          <a:off x="18389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11138</xdr:rowOff>
    </xdr:from>
    <xdr:to>
      <xdr:col>116</xdr:col>
      <xdr:colOff>114300</xdr:colOff>
      <xdr:row>74</xdr:row>
      <xdr:rowOff>112738</xdr:rowOff>
    </xdr:to>
    <xdr:sp macro="" textlink="">
      <xdr:nvSpPr>
        <xdr:cNvPr id="878" name="楕円 877"/>
        <xdr:cNvSpPr/>
      </xdr:nvSpPr>
      <xdr:spPr>
        <a:xfrm>
          <a:off x="22110700" y="126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34015</xdr:rowOff>
    </xdr:from>
    <xdr:ext cx="534377" cy="259045"/>
    <xdr:sp macro="" textlink="">
      <xdr:nvSpPr>
        <xdr:cNvPr id="879" name="繰出金該当値テキスト"/>
        <xdr:cNvSpPr txBox="1"/>
      </xdr:nvSpPr>
      <xdr:spPr>
        <a:xfrm>
          <a:off x="22212300" y="125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72631</xdr:rowOff>
    </xdr:from>
    <xdr:to>
      <xdr:col>112</xdr:col>
      <xdr:colOff>38100</xdr:colOff>
      <xdr:row>75</xdr:row>
      <xdr:rowOff>2781</xdr:rowOff>
    </xdr:to>
    <xdr:sp macro="" textlink="">
      <xdr:nvSpPr>
        <xdr:cNvPr id="880" name="楕円 879"/>
        <xdr:cNvSpPr/>
      </xdr:nvSpPr>
      <xdr:spPr>
        <a:xfrm>
          <a:off x="21272500" y="1275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19308</xdr:rowOff>
    </xdr:from>
    <xdr:ext cx="534377" cy="259045"/>
    <xdr:sp macro="" textlink="">
      <xdr:nvSpPr>
        <xdr:cNvPr id="881" name="テキスト ボックス 880"/>
        <xdr:cNvSpPr txBox="1"/>
      </xdr:nvSpPr>
      <xdr:spPr>
        <a:xfrm>
          <a:off x="21056111" y="1253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134201</xdr:rowOff>
    </xdr:from>
    <xdr:to>
      <xdr:col>107</xdr:col>
      <xdr:colOff>101600</xdr:colOff>
      <xdr:row>75</xdr:row>
      <xdr:rowOff>64351</xdr:rowOff>
    </xdr:to>
    <xdr:sp macro="" textlink="">
      <xdr:nvSpPr>
        <xdr:cNvPr id="882" name="楕円 881"/>
        <xdr:cNvSpPr/>
      </xdr:nvSpPr>
      <xdr:spPr>
        <a:xfrm>
          <a:off x="20383500" y="128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80878</xdr:rowOff>
    </xdr:from>
    <xdr:ext cx="534377" cy="259045"/>
    <xdr:sp macro="" textlink="">
      <xdr:nvSpPr>
        <xdr:cNvPr id="883" name="テキスト ボックス 882"/>
        <xdr:cNvSpPr txBox="1"/>
      </xdr:nvSpPr>
      <xdr:spPr>
        <a:xfrm>
          <a:off x="20167111" y="125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156184</xdr:rowOff>
    </xdr:from>
    <xdr:to>
      <xdr:col>102</xdr:col>
      <xdr:colOff>165100</xdr:colOff>
      <xdr:row>72</xdr:row>
      <xdr:rowOff>86334</xdr:rowOff>
    </xdr:to>
    <xdr:sp macro="" textlink="">
      <xdr:nvSpPr>
        <xdr:cNvPr id="884" name="楕円 883"/>
        <xdr:cNvSpPr/>
      </xdr:nvSpPr>
      <xdr:spPr>
        <a:xfrm>
          <a:off x="19494500" y="123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102861</xdr:rowOff>
    </xdr:from>
    <xdr:ext cx="534377" cy="259045"/>
    <xdr:sp macro="" textlink="">
      <xdr:nvSpPr>
        <xdr:cNvPr id="885" name="テキスト ボックス 884"/>
        <xdr:cNvSpPr txBox="1"/>
      </xdr:nvSpPr>
      <xdr:spPr>
        <a:xfrm>
          <a:off x="19278111" y="1210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66687</xdr:rowOff>
    </xdr:from>
    <xdr:to>
      <xdr:col>98</xdr:col>
      <xdr:colOff>38100</xdr:colOff>
      <xdr:row>72</xdr:row>
      <xdr:rowOff>168287</xdr:rowOff>
    </xdr:to>
    <xdr:sp macro="" textlink="">
      <xdr:nvSpPr>
        <xdr:cNvPr id="886" name="楕円 885"/>
        <xdr:cNvSpPr/>
      </xdr:nvSpPr>
      <xdr:spPr>
        <a:xfrm>
          <a:off x="18605500" y="124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13364</xdr:rowOff>
    </xdr:from>
    <xdr:ext cx="534377" cy="259045"/>
    <xdr:sp macro="" textlink="">
      <xdr:nvSpPr>
        <xdr:cNvPr id="887" name="テキスト ボックス 886"/>
        <xdr:cNvSpPr txBox="1"/>
      </xdr:nvSpPr>
      <xdr:spPr>
        <a:xfrm>
          <a:off x="18389111" y="1218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mn-lt"/>
              <a:ea typeface="+mn-ea"/>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482,770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円となってい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。主な構成項目である扶助費は前年度と比較して増加し、令和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年度は住民一人当たり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123,068</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円となって</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いる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が、類似団体内平均値に比べて高い水準にあ</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。扶助費の主な構成としては、生活扶助費（</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2,450,209</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、障害者自立支援給付費</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(2,470,954</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、医療扶助費（</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2,349,168</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が全体の半分を占めており、生活扶助費が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0.9</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ポイント減少したものの、障害者自立支援給付費が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ポイント、医療扶助費が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ポイント増加してい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また、公債費については、類似団体内平均値を下回っているものの、地方債の償還は続いており、今後控える公共施設の更新や長寿命化対策に留意しつつ、引き続き地方債発行の適切な管理に努めて</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いく</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110,106
108,954
26.45
53,258,493
53,155,854
102,639
23,841,483
36,441,522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3,597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99314</xdr:rowOff>
    </xdr:from>
    <xdr:to>
      <xdr:col>24</xdr:col>
      <xdr:colOff>63500</xdr:colOff>
      <xdr:row>36</xdr:row>
      <xdr:rowOff>44450</xdr:rowOff>
    </xdr:to>
    <xdr:cxnSp macro="">
      <xdr:nvCxnSpPr>
        <xdr:cNvPr id="61" name="直線コネクタ 60"/>
        <xdr:cNvCxnSpPr/>
      </xdr:nvCxnSpPr>
      <xdr:spPr>
        <a:xfrm>
          <a:off x="3797300" y="6100064"/>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67581</xdr:rowOff>
    </xdr:from>
    <xdr:ext cx="469744" cy="259045"/>
    <xdr:sp macro="" textlink="">
      <xdr:nvSpPr>
        <xdr:cNvPr id="62" name="議会費平均値テキスト"/>
        <xdr:cNvSpPr txBox="1"/>
      </xdr:nvSpPr>
      <xdr:spPr>
        <a:xfrm>
          <a:off x="4686300" y="572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99314</xdr:rowOff>
    </xdr:from>
    <xdr:to>
      <xdr:col>19</xdr:col>
      <xdr:colOff>177800</xdr:colOff>
      <xdr:row>36</xdr:row>
      <xdr:rowOff>9398</xdr:rowOff>
    </xdr:to>
    <xdr:cxnSp macro="">
      <xdr:nvCxnSpPr>
        <xdr:cNvPr id="64" name="直線コネクタ 63"/>
        <xdr:cNvCxnSpPr/>
      </xdr:nvCxnSpPr>
      <xdr:spPr>
        <a:xfrm flipV="1">
          <a:off x="2908300" y="6100064"/>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119397</xdr:rowOff>
    </xdr:from>
    <xdr:ext cx="469744" cy="259045"/>
    <xdr:sp macro="" textlink="">
      <xdr:nvSpPr>
        <xdr:cNvPr id="66" name="テキスト ボックス 65"/>
        <xdr:cNvSpPr txBox="1"/>
      </xdr:nvSpPr>
      <xdr:spPr>
        <a:xfrm>
          <a:off x="3562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9398</xdr:rowOff>
    </xdr:from>
    <xdr:to>
      <xdr:col>15</xdr:col>
      <xdr:colOff>50800</xdr:colOff>
      <xdr:row>36</xdr:row>
      <xdr:rowOff>26924</xdr:rowOff>
    </xdr:to>
    <xdr:cxnSp macro="">
      <xdr:nvCxnSpPr>
        <xdr:cNvPr id="67" name="直線コネクタ 66"/>
        <xdr:cNvCxnSpPr/>
      </xdr:nvCxnSpPr>
      <xdr:spPr>
        <a:xfrm flipV="1">
          <a:off x="2019300" y="618159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69" name="テキスト ボックス 68"/>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26924</xdr:rowOff>
    </xdr:from>
    <xdr:to>
      <xdr:col>10</xdr:col>
      <xdr:colOff>114300</xdr:colOff>
      <xdr:row>36</xdr:row>
      <xdr:rowOff>65786</xdr:rowOff>
    </xdr:to>
    <xdr:cxnSp macro="">
      <xdr:nvCxnSpPr>
        <xdr:cNvPr id="70" name="直線コネクタ 69"/>
        <xdr:cNvCxnSpPr/>
      </xdr:nvCxnSpPr>
      <xdr:spPr>
        <a:xfrm flipV="1">
          <a:off x="1130300" y="619912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79011</xdr:rowOff>
    </xdr:from>
    <xdr:ext cx="469744" cy="259045"/>
    <xdr:sp macro="" textlink="">
      <xdr:nvSpPr>
        <xdr:cNvPr id="72" name="テキスト ボックス 71"/>
        <xdr:cNvSpPr txBox="1"/>
      </xdr:nvSpPr>
      <xdr:spPr>
        <a:xfrm>
          <a:off x="178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79011</xdr:rowOff>
    </xdr:from>
    <xdr:ext cx="469744" cy="259045"/>
    <xdr:sp macro="" textlink="">
      <xdr:nvSpPr>
        <xdr:cNvPr id="74" name="テキスト ボックス 73"/>
        <xdr:cNvSpPr txBox="1"/>
      </xdr:nvSpPr>
      <xdr:spPr>
        <a:xfrm>
          <a:off x="895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80" name="楕円 79"/>
        <xdr:cNvSpPr/>
      </xdr:nvSpPr>
      <xdr:spPr>
        <a:xfrm>
          <a:off x="45847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143527</xdr:rowOff>
    </xdr:from>
    <xdr:ext cx="469744" cy="259045"/>
    <xdr:sp macro="" textlink="">
      <xdr:nvSpPr>
        <xdr:cNvPr id="81" name="議会費該当値テキスト"/>
        <xdr:cNvSpPr txBox="1"/>
      </xdr:nvSpPr>
      <xdr:spPr>
        <a:xfrm>
          <a:off x="4686300"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48514</xdr:rowOff>
    </xdr:from>
    <xdr:to>
      <xdr:col>20</xdr:col>
      <xdr:colOff>38100</xdr:colOff>
      <xdr:row>35</xdr:row>
      <xdr:rowOff>150114</xdr:rowOff>
    </xdr:to>
    <xdr:sp macro="" textlink="">
      <xdr:nvSpPr>
        <xdr:cNvPr id="82" name="楕円 81"/>
        <xdr:cNvSpPr/>
      </xdr:nvSpPr>
      <xdr:spPr>
        <a:xfrm>
          <a:off x="3746500" y="60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141241</xdr:rowOff>
    </xdr:from>
    <xdr:ext cx="469744" cy="259045"/>
    <xdr:sp macro="" textlink="">
      <xdr:nvSpPr>
        <xdr:cNvPr id="83" name="テキスト ボックス 82"/>
        <xdr:cNvSpPr txBox="1"/>
      </xdr:nvSpPr>
      <xdr:spPr>
        <a:xfrm>
          <a:off x="3562428"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130048</xdr:rowOff>
    </xdr:from>
    <xdr:to>
      <xdr:col>15</xdr:col>
      <xdr:colOff>101600</xdr:colOff>
      <xdr:row>36</xdr:row>
      <xdr:rowOff>60198</xdr:rowOff>
    </xdr:to>
    <xdr:sp macro="" textlink="">
      <xdr:nvSpPr>
        <xdr:cNvPr id="84" name="楕円 83"/>
        <xdr:cNvSpPr/>
      </xdr:nvSpPr>
      <xdr:spPr>
        <a:xfrm>
          <a:off x="28575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51325</xdr:rowOff>
    </xdr:from>
    <xdr:ext cx="469744" cy="259045"/>
    <xdr:sp macro="" textlink="">
      <xdr:nvSpPr>
        <xdr:cNvPr id="85" name="テキスト ボックス 84"/>
        <xdr:cNvSpPr txBox="1"/>
      </xdr:nvSpPr>
      <xdr:spPr>
        <a:xfrm>
          <a:off x="2673428" y="622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147574</xdr:rowOff>
    </xdr:from>
    <xdr:to>
      <xdr:col>10</xdr:col>
      <xdr:colOff>165100</xdr:colOff>
      <xdr:row>36</xdr:row>
      <xdr:rowOff>77724</xdr:rowOff>
    </xdr:to>
    <xdr:sp macro="" textlink="">
      <xdr:nvSpPr>
        <xdr:cNvPr id="86" name="楕円 85"/>
        <xdr:cNvSpPr/>
      </xdr:nvSpPr>
      <xdr:spPr>
        <a:xfrm>
          <a:off x="19685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68851</xdr:rowOff>
    </xdr:from>
    <xdr:ext cx="469744" cy="259045"/>
    <xdr:sp macro="" textlink="">
      <xdr:nvSpPr>
        <xdr:cNvPr id="87" name="テキスト ボックス 86"/>
        <xdr:cNvSpPr txBox="1"/>
      </xdr:nvSpPr>
      <xdr:spPr>
        <a:xfrm>
          <a:off x="1784428" y="624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14986</xdr:rowOff>
    </xdr:from>
    <xdr:to>
      <xdr:col>6</xdr:col>
      <xdr:colOff>38100</xdr:colOff>
      <xdr:row>36</xdr:row>
      <xdr:rowOff>116586</xdr:rowOff>
    </xdr:to>
    <xdr:sp macro="" textlink="">
      <xdr:nvSpPr>
        <xdr:cNvPr id="88" name="楕円 87"/>
        <xdr:cNvSpPr/>
      </xdr:nvSpPr>
      <xdr:spPr>
        <a:xfrm>
          <a:off x="1079500" y="61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107713</xdr:rowOff>
    </xdr:from>
    <xdr:ext cx="469744" cy="259045"/>
    <xdr:sp macro="" textlink="">
      <xdr:nvSpPr>
        <xdr:cNvPr id="89" name="テキスト ボックス 88"/>
        <xdr:cNvSpPr txBox="1"/>
      </xdr:nvSpPr>
      <xdr:spPr>
        <a:xfrm>
          <a:off x="895428" y="62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212,233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142588</xdr:rowOff>
    </xdr:from>
    <xdr:to>
      <xdr:col>24</xdr:col>
      <xdr:colOff>63500</xdr:colOff>
      <xdr:row>57</xdr:row>
      <xdr:rowOff>137932</xdr:rowOff>
    </xdr:to>
    <xdr:cxnSp macro="">
      <xdr:nvCxnSpPr>
        <xdr:cNvPr id="118" name="直線コネクタ 117"/>
        <xdr:cNvCxnSpPr/>
      </xdr:nvCxnSpPr>
      <xdr:spPr>
        <a:xfrm flipV="1">
          <a:off x="3797300" y="9057988"/>
          <a:ext cx="838200" cy="8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137932</xdr:rowOff>
    </xdr:from>
    <xdr:to>
      <xdr:col>19</xdr:col>
      <xdr:colOff>177800</xdr:colOff>
      <xdr:row>57</xdr:row>
      <xdr:rowOff>161455</xdr:rowOff>
    </xdr:to>
    <xdr:cxnSp macro="">
      <xdr:nvCxnSpPr>
        <xdr:cNvPr id="121" name="直線コネクタ 120"/>
        <xdr:cNvCxnSpPr/>
      </xdr:nvCxnSpPr>
      <xdr:spPr>
        <a:xfrm flipV="1">
          <a:off x="2908300" y="9910582"/>
          <a:ext cx="8890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161455</xdr:rowOff>
    </xdr:from>
    <xdr:to>
      <xdr:col>15</xdr:col>
      <xdr:colOff>50800</xdr:colOff>
      <xdr:row>57</xdr:row>
      <xdr:rowOff>164762</xdr:rowOff>
    </xdr:to>
    <xdr:cxnSp macro="">
      <xdr:nvCxnSpPr>
        <xdr:cNvPr id="124" name="直線コネクタ 123"/>
        <xdr:cNvCxnSpPr/>
      </xdr:nvCxnSpPr>
      <xdr:spPr>
        <a:xfrm flipV="1">
          <a:off x="2019300" y="9934105"/>
          <a:ext cx="8890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164762</xdr:rowOff>
    </xdr:from>
    <xdr:to>
      <xdr:col>10</xdr:col>
      <xdr:colOff>114300</xdr:colOff>
      <xdr:row>57</xdr:row>
      <xdr:rowOff>169563</xdr:rowOff>
    </xdr:to>
    <xdr:cxnSp macro="">
      <xdr:nvCxnSpPr>
        <xdr:cNvPr id="127" name="直線コネクタ 126"/>
        <xdr:cNvCxnSpPr/>
      </xdr:nvCxnSpPr>
      <xdr:spPr>
        <a:xfrm flipV="1">
          <a:off x="1130300" y="9937412"/>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110116</xdr:rowOff>
    </xdr:from>
    <xdr:ext cx="534377" cy="259045"/>
    <xdr:sp macro="" textlink="">
      <xdr:nvSpPr>
        <xdr:cNvPr id="131" name="テキスト ボックス 130"/>
        <xdr:cNvSpPr txBox="1"/>
      </xdr:nvSpPr>
      <xdr:spPr>
        <a:xfrm>
          <a:off x="863111" y="9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91788</xdr:rowOff>
    </xdr:from>
    <xdr:to>
      <xdr:col>24</xdr:col>
      <xdr:colOff>114300</xdr:colOff>
      <xdr:row>53</xdr:row>
      <xdr:rowOff>21938</xdr:rowOff>
    </xdr:to>
    <xdr:sp macro="" textlink="">
      <xdr:nvSpPr>
        <xdr:cNvPr id="137" name="楕円 136"/>
        <xdr:cNvSpPr/>
      </xdr:nvSpPr>
      <xdr:spPr>
        <a:xfrm>
          <a:off x="4584700" y="900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30820</xdr:rowOff>
    </xdr:from>
    <xdr:ext cx="599010" cy="259045"/>
    <xdr:sp macro="" textlink="">
      <xdr:nvSpPr>
        <xdr:cNvPr id="138" name="総務費該当値テキスト"/>
        <xdr:cNvSpPr txBox="1"/>
      </xdr:nvSpPr>
      <xdr:spPr>
        <a:xfrm>
          <a:off x="4686300" y="894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87132</xdr:rowOff>
    </xdr:from>
    <xdr:to>
      <xdr:col>20</xdr:col>
      <xdr:colOff>38100</xdr:colOff>
      <xdr:row>58</xdr:row>
      <xdr:rowOff>17282</xdr:rowOff>
    </xdr:to>
    <xdr:sp macro="" textlink="">
      <xdr:nvSpPr>
        <xdr:cNvPr id="139" name="楕円 138"/>
        <xdr:cNvSpPr/>
      </xdr:nvSpPr>
      <xdr:spPr>
        <a:xfrm>
          <a:off x="3746500" y="98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8409</xdr:rowOff>
    </xdr:from>
    <xdr:ext cx="534377" cy="259045"/>
    <xdr:sp macro="" textlink="">
      <xdr:nvSpPr>
        <xdr:cNvPr id="140" name="テキスト ボックス 139"/>
        <xdr:cNvSpPr txBox="1"/>
      </xdr:nvSpPr>
      <xdr:spPr>
        <a:xfrm>
          <a:off x="3530111" y="995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110655</xdr:rowOff>
    </xdr:from>
    <xdr:to>
      <xdr:col>15</xdr:col>
      <xdr:colOff>101600</xdr:colOff>
      <xdr:row>58</xdr:row>
      <xdr:rowOff>40805</xdr:rowOff>
    </xdr:to>
    <xdr:sp macro="" textlink="">
      <xdr:nvSpPr>
        <xdr:cNvPr id="141" name="楕円 140"/>
        <xdr:cNvSpPr/>
      </xdr:nvSpPr>
      <xdr:spPr>
        <a:xfrm>
          <a:off x="2857500" y="988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31932</xdr:rowOff>
    </xdr:from>
    <xdr:ext cx="534377" cy="259045"/>
    <xdr:sp macro="" textlink="">
      <xdr:nvSpPr>
        <xdr:cNvPr id="142" name="テキスト ボックス 141"/>
        <xdr:cNvSpPr txBox="1"/>
      </xdr:nvSpPr>
      <xdr:spPr>
        <a:xfrm>
          <a:off x="2641111" y="997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113962</xdr:rowOff>
    </xdr:from>
    <xdr:to>
      <xdr:col>10</xdr:col>
      <xdr:colOff>165100</xdr:colOff>
      <xdr:row>58</xdr:row>
      <xdr:rowOff>44112</xdr:rowOff>
    </xdr:to>
    <xdr:sp macro="" textlink="">
      <xdr:nvSpPr>
        <xdr:cNvPr id="143" name="楕円 142"/>
        <xdr:cNvSpPr/>
      </xdr:nvSpPr>
      <xdr:spPr>
        <a:xfrm>
          <a:off x="1968500" y="98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35239</xdr:rowOff>
    </xdr:from>
    <xdr:ext cx="534377" cy="259045"/>
    <xdr:sp macro="" textlink="">
      <xdr:nvSpPr>
        <xdr:cNvPr id="144" name="テキスト ボックス 143"/>
        <xdr:cNvSpPr txBox="1"/>
      </xdr:nvSpPr>
      <xdr:spPr>
        <a:xfrm>
          <a:off x="1752111" y="99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118763</xdr:rowOff>
    </xdr:from>
    <xdr:to>
      <xdr:col>6</xdr:col>
      <xdr:colOff>38100</xdr:colOff>
      <xdr:row>58</xdr:row>
      <xdr:rowOff>48913</xdr:rowOff>
    </xdr:to>
    <xdr:sp macro="" textlink="">
      <xdr:nvSpPr>
        <xdr:cNvPr id="145" name="楕円 144"/>
        <xdr:cNvSpPr/>
      </xdr:nvSpPr>
      <xdr:spPr>
        <a:xfrm>
          <a:off x="1079500" y="98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40040</xdr:rowOff>
    </xdr:from>
    <xdr:ext cx="534377" cy="259045"/>
    <xdr:sp macro="" textlink="">
      <xdr:nvSpPr>
        <xdr:cNvPr id="146" name="テキスト ボックス 145"/>
        <xdr:cNvSpPr txBox="1"/>
      </xdr:nvSpPr>
      <xdr:spPr>
        <a:xfrm>
          <a:off x="863111" y="998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242,443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141936</xdr:rowOff>
    </xdr:from>
    <xdr:to>
      <xdr:col>24</xdr:col>
      <xdr:colOff>63500</xdr:colOff>
      <xdr:row>74</xdr:row>
      <xdr:rowOff>51371</xdr:rowOff>
    </xdr:to>
    <xdr:cxnSp macro="">
      <xdr:nvCxnSpPr>
        <xdr:cNvPr id="176" name="直線コネクタ 175"/>
        <xdr:cNvCxnSpPr/>
      </xdr:nvCxnSpPr>
      <xdr:spPr>
        <a:xfrm flipV="1">
          <a:off x="3797300" y="12657786"/>
          <a:ext cx="838200" cy="8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45686</xdr:rowOff>
    </xdr:from>
    <xdr:ext cx="599010" cy="259045"/>
    <xdr:sp macro="" textlink="">
      <xdr:nvSpPr>
        <xdr:cNvPr id="177" name="民生費平均値テキスト"/>
        <xdr:cNvSpPr txBox="1"/>
      </xdr:nvSpPr>
      <xdr:spPr>
        <a:xfrm>
          <a:off x="4686300" y="12904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51371</xdr:rowOff>
    </xdr:from>
    <xdr:to>
      <xdr:col>19</xdr:col>
      <xdr:colOff>177800</xdr:colOff>
      <xdr:row>74</xdr:row>
      <xdr:rowOff>137452</xdr:rowOff>
    </xdr:to>
    <xdr:cxnSp macro="">
      <xdr:nvCxnSpPr>
        <xdr:cNvPr id="179" name="直線コネクタ 178"/>
        <xdr:cNvCxnSpPr/>
      </xdr:nvCxnSpPr>
      <xdr:spPr>
        <a:xfrm flipV="1">
          <a:off x="2908300" y="12738671"/>
          <a:ext cx="889000" cy="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14788</xdr:rowOff>
    </xdr:from>
    <xdr:ext cx="599010" cy="259045"/>
    <xdr:sp macro="" textlink="">
      <xdr:nvSpPr>
        <xdr:cNvPr id="181" name="テキスト ボックス 180"/>
        <xdr:cNvSpPr txBox="1"/>
      </xdr:nvSpPr>
      <xdr:spPr>
        <a:xfrm>
          <a:off x="3497795" y="130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88976</xdr:rowOff>
    </xdr:from>
    <xdr:to>
      <xdr:col>15</xdr:col>
      <xdr:colOff>50800</xdr:colOff>
      <xdr:row>74</xdr:row>
      <xdr:rowOff>137452</xdr:rowOff>
    </xdr:to>
    <xdr:cxnSp macro="">
      <xdr:nvCxnSpPr>
        <xdr:cNvPr id="182" name="直線コネクタ 181"/>
        <xdr:cNvCxnSpPr/>
      </xdr:nvCxnSpPr>
      <xdr:spPr>
        <a:xfrm>
          <a:off x="2019300" y="12776276"/>
          <a:ext cx="889000" cy="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103497</xdr:rowOff>
    </xdr:from>
    <xdr:ext cx="599010" cy="259045"/>
    <xdr:sp macro="" textlink="">
      <xdr:nvSpPr>
        <xdr:cNvPr id="184" name="テキスト ボックス 183"/>
        <xdr:cNvSpPr txBox="1"/>
      </xdr:nvSpPr>
      <xdr:spPr>
        <a:xfrm>
          <a:off x="2608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88976</xdr:rowOff>
    </xdr:from>
    <xdr:to>
      <xdr:col>10</xdr:col>
      <xdr:colOff>114300</xdr:colOff>
      <xdr:row>75</xdr:row>
      <xdr:rowOff>39916</xdr:rowOff>
    </xdr:to>
    <xdr:cxnSp macro="">
      <xdr:nvCxnSpPr>
        <xdr:cNvPr id="185" name="直線コネクタ 184"/>
        <xdr:cNvCxnSpPr/>
      </xdr:nvCxnSpPr>
      <xdr:spPr>
        <a:xfrm flipV="1">
          <a:off x="1130300" y="12776276"/>
          <a:ext cx="889000" cy="12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106811</xdr:rowOff>
    </xdr:from>
    <xdr:ext cx="599010" cy="259045"/>
    <xdr:sp macro="" textlink="">
      <xdr:nvSpPr>
        <xdr:cNvPr id="187" name="テキスト ボックス 186"/>
        <xdr:cNvSpPr txBox="1"/>
      </xdr:nvSpPr>
      <xdr:spPr>
        <a:xfrm>
          <a:off x="1719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153077</xdr:rowOff>
    </xdr:from>
    <xdr:ext cx="599010" cy="259045"/>
    <xdr:sp macro="" textlink="">
      <xdr:nvSpPr>
        <xdr:cNvPr id="189" name="テキスト ボックス 188"/>
        <xdr:cNvSpPr txBox="1"/>
      </xdr:nvSpPr>
      <xdr:spPr>
        <a:xfrm>
          <a:off x="830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91136</xdr:rowOff>
    </xdr:from>
    <xdr:to>
      <xdr:col>24</xdr:col>
      <xdr:colOff>114300</xdr:colOff>
      <xdr:row>74</xdr:row>
      <xdr:rowOff>21286</xdr:rowOff>
    </xdr:to>
    <xdr:sp macro="" textlink="">
      <xdr:nvSpPr>
        <xdr:cNvPr id="195" name="楕円 194"/>
        <xdr:cNvSpPr/>
      </xdr:nvSpPr>
      <xdr:spPr>
        <a:xfrm>
          <a:off x="4584700" y="1260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114013</xdr:rowOff>
    </xdr:from>
    <xdr:ext cx="599010" cy="259045"/>
    <xdr:sp macro="" textlink="">
      <xdr:nvSpPr>
        <xdr:cNvPr id="196" name="民生費該当値テキスト"/>
        <xdr:cNvSpPr txBox="1"/>
      </xdr:nvSpPr>
      <xdr:spPr>
        <a:xfrm>
          <a:off x="4686300" y="124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571</xdr:rowOff>
    </xdr:from>
    <xdr:to>
      <xdr:col>20</xdr:col>
      <xdr:colOff>38100</xdr:colOff>
      <xdr:row>74</xdr:row>
      <xdr:rowOff>102171</xdr:rowOff>
    </xdr:to>
    <xdr:sp macro="" textlink="">
      <xdr:nvSpPr>
        <xdr:cNvPr id="197" name="楕円 196"/>
        <xdr:cNvSpPr/>
      </xdr:nvSpPr>
      <xdr:spPr>
        <a:xfrm>
          <a:off x="3746500" y="126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118698</xdr:rowOff>
    </xdr:from>
    <xdr:ext cx="599010" cy="259045"/>
    <xdr:sp macro="" textlink="">
      <xdr:nvSpPr>
        <xdr:cNvPr id="198" name="テキスト ボックス 197"/>
        <xdr:cNvSpPr txBox="1"/>
      </xdr:nvSpPr>
      <xdr:spPr>
        <a:xfrm>
          <a:off x="3497795" y="1246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86652</xdr:rowOff>
    </xdr:from>
    <xdr:to>
      <xdr:col>15</xdr:col>
      <xdr:colOff>101600</xdr:colOff>
      <xdr:row>75</xdr:row>
      <xdr:rowOff>16802</xdr:rowOff>
    </xdr:to>
    <xdr:sp macro="" textlink="">
      <xdr:nvSpPr>
        <xdr:cNvPr id="199" name="楕円 198"/>
        <xdr:cNvSpPr/>
      </xdr:nvSpPr>
      <xdr:spPr>
        <a:xfrm>
          <a:off x="2857500" y="127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33329</xdr:rowOff>
    </xdr:from>
    <xdr:ext cx="599010" cy="259045"/>
    <xdr:sp macro="" textlink="">
      <xdr:nvSpPr>
        <xdr:cNvPr id="200" name="テキスト ボックス 199"/>
        <xdr:cNvSpPr txBox="1"/>
      </xdr:nvSpPr>
      <xdr:spPr>
        <a:xfrm>
          <a:off x="2608795" y="125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38176</xdr:rowOff>
    </xdr:from>
    <xdr:to>
      <xdr:col>10</xdr:col>
      <xdr:colOff>165100</xdr:colOff>
      <xdr:row>74</xdr:row>
      <xdr:rowOff>139776</xdr:rowOff>
    </xdr:to>
    <xdr:sp macro="" textlink="">
      <xdr:nvSpPr>
        <xdr:cNvPr id="201" name="楕円 200"/>
        <xdr:cNvSpPr/>
      </xdr:nvSpPr>
      <xdr:spPr>
        <a:xfrm>
          <a:off x="1968500" y="1272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156303</xdr:rowOff>
    </xdr:from>
    <xdr:ext cx="599010" cy="259045"/>
    <xdr:sp macro="" textlink="">
      <xdr:nvSpPr>
        <xdr:cNvPr id="202" name="テキスト ボックス 201"/>
        <xdr:cNvSpPr txBox="1"/>
      </xdr:nvSpPr>
      <xdr:spPr>
        <a:xfrm>
          <a:off x="1719795" y="1250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160566</xdr:rowOff>
    </xdr:from>
    <xdr:to>
      <xdr:col>6</xdr:col>
      <xdr:colOff>38100</xdr:colOff>
      <xdr:row>75</xdr:row>
      <xdr:rowOff>90716</xdr:rowOff>
    </xdr:to>
    <xdr:sp macro="" textlink="">
      <xdr:nvSpPr>
        <xdr:cNvPr id="203" name="楕円 202"/>
        <xdr:cNvSpPr/>
      </xdr:nvSpPr>
      <xdr:spPr>
        <a:xfrm>
          <a:off x="1079500" y="128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107243</xdr:rowOff>
    </xdr:from>
    <xdr:ext cx="599010" cy="259045"/>
    <xdr:sp macro="" textlink="">
      <xdr:nvSpPr>
        <xdr:cNvPr id="204" name="テキスト ボックス 203"/>
        <xdr:cNvSpPr txBox="1"/>
      </xdr:nvSpPr>
      <xdr:spPr>
        <a:xfrm>
          <a:off x="830795" y="1262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77,694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56513</xdr:rowOff>
    </xdr:from>
    <xdr:to>
      <xdr:col>24</xdr:col>
      <xdr:colOff>63500</xdr:colOff>
      <xdr:row>98</xdr:row>
      <xdr:rowOff>84218</xdr:rowOff>
    </xdr:to>
    <xdr:cxnSp macro="">
      <xdr:nvCxnSpPr>
        <xdr:cNvPr id="232" name="直線コネクタ 231"/>
        <xdr:cNvCxnSpPr/>
      </xdr:nvCxnSpPr>
      <xdr:spPr>
        <a:xfrm flipV="1">
          <a:off x="3797300" y="16858613"/>
          <a:ext cx="8382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3" name="衛生費平均値テキスト"/>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66342</xdr:rowOff>
    </xdr:from>
    <xdr:to>
      <xdr:col>19</xdr:col>
      <xdr:colOff>177800</xdr:colOff>
      <xdr:row>98</xdr:row>
      <xdr:rowOff>84218</xdr:rowOff>
    </xdr:to>
    <xdr:cxnSp macro="">
      <xdr:nvCxnSpPr>
        <xdr:cNvPr id="235" name="直線コネクタ 234"/>
        <xdr:cNvCxnSpPr/>
      </xdr:nvCxnSpPr>
      <xdr:spPr>
        <a:xfrm>
          <a:off x="2908300" y="16868442"/>
          <a:ext cx="8890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7" name="テキスト ボックス 236"/>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56717</xdr:rowOff>
    </xdr:from>
    <xdr:to>
      <xdr:col>15</xdr:col>
      <xdr:colOff>50800</xdr:colOff>
      <xdr:row>98</xdr:row>
      <xdr:rowOff>66342</xdr:rowOff>
    </xdr:to>
    <xdr:cxnSp macro="">
      <xdr:nvCxnSpPr>
        <xdr:cNvPr id="238" name="直線コネクタ 237"/>
        <xdr:cNvCxnSpPr/>
      </xdr:nvCxnSpPr>
      <xdr:spPr>
        <a:xfrm>
          <a:off x="2019300" y="16858817"/>
          <a:ext cx="889000" cy="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40" name="テキスト ボックス 239"/>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44876</xdr:rowOff>
    </xdr:from>
    <xdr:to>
      <xdr:col>10</xdr:col>
      <xdr:colOff>114300</xdr:colOff>
      <xdr:row>98</xdr:row>
      <xdr:rowOff>56717</xdr:rowOff>
    </xdr:to>
    <xdr:cxnSp macro="">
      <xdr:nvCxnSpPr>
        <xdr:cNvPr id="241" name="直線コネクタ 240"/>
        <xdr:cNvCxnSpPr/>
      </xdr:nvCxnSpPr>
      <xdr:spPr>
        <a:xfrm>
          <a:off x="1130300" y="16846976"/>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3" name="テキスト ボックス 242"/>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5" name="テキスト ボックス 244"/>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5713</xdr:rowOff>
    </xdr:from>
    <xdr:to>
      <xdr:col>24</xdr:col>
      <xdr:colOff>114300</xdr:colOff>
      <xdr:row>98</xdr:row>
      <xdr:rowOff>107313</xdr:rowOff>
    </xdr:to>
    <xdr:sp macro="" textlink="">
      <xdr:nvSpPr>
        <xdr:cNvPr id="251" name="楕円 250"/>
        <xdr:cNvSpPr/>
      </xdr:nvSpPr>
      <xdr:spPr>
        <a:xfrm>
          <a:off x="4584700" y="168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92090</xdr:rowOff>
    </xdr:from>
    <xdr:ext cx="534377" cy="259045"/>
    <xdr:sp macro="" textlink="">
      <xdr:nvSpPr>
        <xdr:cNvPr id="252" name="衛生費該当値テキスト"/>
        <xdr:cNvSpPr txBox="1"/>
      </xdr:nvSpPr>
      <xdr:spPr>
        <a:xfrm>
          <a:off x="4686300" y="1672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33418</xdr:rowOff>
    </xdr:from>
    <xdr:to>
      <xdr:col>20</xdr:col>
      <xdr:colOff>38100</xdr:colOff>
      <xdr:row>98</xdr:row>
      <xdr:rowOff>135018</xdr:rowOff>
    </xdr:to>
    <xdr:sp macro="" textlink="">
      <xdr:nvSpPr>
        <xdr:cNvPr id="253" name="楕円 252"/>
        <xdr:cNvSpPr/>
      </xdr:nvSpPr>
      <xdr:spPr>
        <a:xfrm>
          <a:off x="3746500" y="1683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126145</xdr:rowOff>
    </xdr:from>
    <xdr:ext cx="534377" cy="259045"/>
    <xdr:sp macro="" textlink="">
      <xdr:nvSpPr>
        <xdr:cNvPr id="254" name="テキスト ボックス 253"/>
        <xdr:cNvSpPr txBox="1"/>
      </xdr:nvSpPr>
      <xdr:spPr>
        <a:xfrm>
          <a:off x="3530111" y="1692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15542</xdr:rowOff>
    </xdr:from>
    <xdr:to>
      <xdr:col>15</xdr:col>
      <xdr:colOff>101600</xdr:colOff>
      <xdr:row>98</xdr:row>
      <xdr:rowOff>117142</xdr:rowOff>
    </xdr:to>
    <xdr:sp macro="" textlink="">
      <xdr:nvSpPr>
        <xdr:cNvPr id="255" name="楕円 254"/>
        <xdr:cNvSpPr/>
      </xdr:nvSpPr>
      <xdr:spPr>
        <a:xfrm>
          <a:off x="2857500" y="168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108269</xdr:rowOff>
    </xdr:from>
    <xdr:ext cx="534377" cy="259045"/>
    <xdr:sp macro="" textlink="">
      <xdr:nvSpPr>
        <xdr:cNvPr id="256" name="テキスト ボックス 255"/>
        <xdr:cNvSpPr txBox="1"/>
      </xdr:nvSpPr>
      <xdr:spPr>
        <a:xfrm>
          <a:off x="2641111" y="169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5917</xdr:rowOff>
    </xdr:from>
    <xdr:to>
      <xdr:col>10</xdr:col>
      <xdr:colOff>165100</xdr:colOff>
      <xdr:row>98</xdr:row>
      <xdr:rowOff>107517</xdr:rowOff>
    </xdr:to>
    <xdr:sp macro="" textlink="">
      <xdr:nvSpPr>
        <xdr:cNvPr id="257" name="楕円 256"/>
        <xdr:cNvSpPr/>
      </xdr:nvSpPr>
      <xdr:spPr>
        <a:xfrm>
          <a:off x="1968500" y="168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98644</xdr:rowOff>
    </xdr:from>
    <xdr:ext cx="534377" cy="259045"/>
    <xdr:sp macro="" textlink="">
      <xdr:nvSpPr>
        <xdr:cNvPr id="258" name="テキスト ボックス 257"/>
        <xdr:cNvSpPr txBox="1"/>
      </xdr:nvSpPr>
      <xdr:spPr>
        <a:xfrm>
          <a:off x="1752111" y="1690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165526</xdr:rowOff>
    </xdr:from>
    <xdr:to>
      <xdr:col>6</xdr:col>
      <xdr:colOff>38100</xdr:colOff>
      <xdr:row>98</xdr:row>
      <xdr:rowOff>95676</xdr:rowOff>
    </xdr:to>
    <xdr:sp macro="" textlink="">
      <xdr:nvSpPr>
        <xdr:cNvPr id="259" name="楕円 258"/>
        <xdr:cNvSpPr/>
      </xdr:nvSpPr>
      <xdr:spPr>
        <a:xfrm>
          <a:off x="1079500" y="167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86803</xdr:rowOff>
    </xdr:from>
    <xdr:ext cx="534377" cy="259045"/>
    <xdr:sp macro="" textlink="">
      <xdr:nvSpPr>
        <xdr:cNvPr id="260" name="テキスト ボックス 259"/>
        <xdr:cNvSpPr txBox="1"/>
      </xdr:nvSpPr>
      <xdr:spPr>
        <a:xfrm>
          <a:off x="863111" y="1688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3,252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40030</xdr:rowOff>
    </xdr:from>
    <xdr:to>
      <xdr:col>55</xdr:col>
      <xdr:colOff>0</xdr:colOff>
      <xdr:row>38</xdr:row>
      <xdr:rowOff>41859</xdr:rowOff>
    </xdr:to>
    <xdr:cxnSp macro="">
      <xdr:nvCxnSpPr>
        <xdr:cNvPr id="287" name="直線コネクタ 286"/>
        <xdr:cNvCxnSpPr/>
      </xdr:nvCxnSpPr>
      <xdr:spPr>
        <a:xfrm flipV="1">
          <a:off x="9639300" y="655513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8" name="労働費平均値テキスト"/>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37744</xdr:rowOff>
    </xdr:from>
    <xdr:to>
      <xdr:col>50</xdr:col>
      <xdr:colOff>114300</xdr:colOff>
      <xdr:row>38</xdr:row>
      <xdr:rowOff>41859</xdr:rowOff>
    </xdr:to>
    <xdr:cxnSp macro="">
      <xdr:nvCxnSpPr>
        <xdr:cNvPr id="290" name="直線コネクタ 289"/>
        <xdr:cNvCxnSpPr/>
      </xdr:nvCxnSpPr>
      <xdr:spPr>
        <a:xfrm>
          <a:off x="8750300" y="655284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2" name="テキスト ボックス 291"/>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18085</xdr:rowOff>
    </xdr:from>
    <xdr:to>
      <xdr:col>45</xdr:col>
      <xdr:colOff>177800</xdr:colOff>
      <xdr:row>38</xdr:row>
      <xdr:rowOff>37744</xdr:rowOff>
    </xdr:to>
    <xdr:cxnSp macro="">
      <xdr:nvCxnSpPr>
        <xdr:cNvPr id="293" name="直線コネクタ 292"/>
        <xdr:cNvCxnSpPr/>
      </xdr:nvCxnSpPr>
      <xdr:spPr>
        <a:xfrm>
          <a:off x="7861300" y="6533185"/>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5" name="テキスト ボックス 294"/>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17628</xdr:rowOff>
    </xdr:from>
    <xdr:to>
      <xdr:col>41</xdr:col>
      <xdr:colOff>50800</xdr:colOff>
      <xdr:row>38</xdr:row>
      <xdr:rowOff>18085</xdr:rowOff>
    </xdr:to>
    <xdr:cxnSp macro="">
      <xdr:nvCxnSpPr>
        <xdr:cNvPr id="296" name="直線コネクタ 295"/>
        <xdr:cNvCxnSpPr/>
      </xdr:nvCxnSpPr>
      <xdr:spPr>
        <a:xfrm>
          <a:off x="6972300" y="65327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8" name="テキスト ボックス 297"/>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00" name="テキスト ボックス 299"/>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160680</xdr:rowOff>
    </xdr:from>
    <xdr:to>
      <xdr:col>55</xdr:col>
      <xdr:colOff>50800</xdr:colOff>
      <xdr:row>38</xdr:row>
      <xdr:rowOff>90830</xdr:rowOff>
    </xdr:to>
    <xdr:sp macro="" textlink="">
      <xdr:nvSpPr>
        <xdr:cNvPr id="306" name="楕円 305"/>
        <xdr:cNvSpPr/>
      </xdr:nvSpPr>
      <xdr:spPr>
        <a:xfrm>
          <a:off x="104267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75608</xdr:rowOff>
    </xdr:from>
    <xdr:ext cx="378565" cy="259045"/>
    <xdr:sp macro="" textlink="">
      <xdr:nvSpPr>
        <xdr:cNvPr id="307" name="労働費該当値テキスト"/>
        <xdr:cNvSpPr txBox="1"/>
      </xdr:nvSpPr>
      <xdr:spPr>
        <a:xfrm>
          <a:off x="10528300" y="6419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162509</xdr:rowOff>
    </xdr:from>
    <xdr:to>
      <xdr:col>50</xdr:col>
      <xdr:colOff>165100</xdr:colOff>
      <xdr:row>38</xdr:row>
      <xdr:rowOff>92659</xdr:rowOff>
    </xdr:to>
    <xdr:sp macro="" textlink="">
      <xdr:nvSpPr>
        <xdr:cNvPr id="308" name="楕円 307"/>
        <xdr:cNvSpPr/>
      </xdr:nvSpPr>
      <xdr:spPr>
        <a:xfrm>
          <a:off x="9588500" y="6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83786</xdr:rowOff>
    </xdr:from>
    <xdr:ext cx="378565" cy="259045"/>
    <xdr:sp macro="" textlink="">
      <xdr:nvSpPr>
        <xdr:cNvPr id="309" name="テキスト ボックス 308"/>
        <xdr:cNvSpPr txBox="1"/>
      </xdr:nvSpPr>
      <xdr:spPr>
        <a:xfrm>
          <a:off x="9450017" y="6598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158394</xdr:rowOff>
    </xdr:from>
    <xdr:to>
      <xdr:col>46</xdr:col>
      <xdr:colOff>38100</xdr:colOff>
      <xdr:row>38</xdr:row>
      <xdr:rowOff>88544</xdr:rowOff>
    </xdr:to>
    <xdr:sp macro="" textlink="">
      <xdr:nvSpPr>
        <xdr:cNvPr id="310" name="楕円 309"/>
        <xdr:cNvSpPr/>
      </xdr:nvSpPr>
      <xdr:spPr>
        <a:xfrm>
          <a:off x="8699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79671</xdr:rowOff>
    </xdr:from>
    <xdr:ext cx="378565" cy="259045"/>
    <xdr:sp macro="" textlink="">
      <xdr:nvSpPr>
        <xdr:cNvPr id="311" name="テキスト ボックス 310"/>
        <xdr:cNvSpPr txBox="1"/>
      </xdr:nvSpPr>
      <xdr:spPr>
        <a:xfrm>
          <a:off x="8561017" y="659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138735</xdr:rowOff>
    </xdr:from>
    <xdr:to>
      <xdr:col>41</xdr:col>
      <xdr:colOff>101600</xdr:colOff>
      <xdr:row>38</xdr:row>
      <xdr:rowOff>68885</xdr:rowOff>
    </xdr:to>
    <xdr:sp macro="" textlink="">
      <xdr:nvSpPr>
        <xdr:cNvPr id="312" name="楕円 311"/>
        <xdr:cNvSpPr/>
      </xdr:nvSpPr>
      <xdr:spPr>
        <a:xfrm>
          <a:off x="7810500" y="64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60012</xdr:rowOff>
    </xdr:from>
    <xdr:ext cx="378565" cy="259045"/>
    <xdr:sp macro="" textlink="">
      <xdr:nvSpPr>
        <xdr:cNvPr id="313" name="テキスト ボックス 312"/>
        <xdr:cNvSpPr txBox="1"/>
      </xdr:nvSpPr>
      <xdr:spPr>
        <a:xfrm>
          <a:off x="7672017" y="6575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138278</xdr:rowOff>
    </xdr:from>
    <xdr:to>
      <xdr:col>36</xdr:col>
      <xdr:colOff>165100</xdr:colOff>
      <xdr:row>38</xdr:row>
      <xdr:rowOff>68428</xdr:rowOff>
    </xdr:to>
    <xdr:sp macro="" textlink="">
      <xdr:nvSpPr>
        <xdr:cNvPr id="314" name="楕円 313"/>
        <xdr:cNvSpPr/>
      </xdr:nvSpPr>
      <xdr:spPr>
        <a:xfrm>
          <a:off x="6921500" y="64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59555</xdr:rowOff>
    </xdr:from>
    <xdr:ext cx="378565" cy="259045"/>
    <xdr:sp macro="" textlink="">
      <xdr:nvSpPr>
        <xdr:cNvPr id="315" name="テキスト ボックス 314"/>
        <xdr:cNvSpPr txBox="1"/>
      </xdr:nvSpPr>
      <xdr:spPr>
        <a:xfrm>
          <a:off x="6783017" y="657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22,036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115297</xdr:rowOff>
    </xdr:from>
    <xdr:to>
      <xdr:col>55</xdr:col>
      <xdr:colOff>0</xdr:colOff>
      <xdr:row>57</xdr:row>
      <xdr:rowOff>126670</xdr:rowOff>
    </xdr:to>
    <xdr:cxnSp macro="">
      <xdr:nvCxnSpPr>
        <xdr:cNvPr id="340" name="直線コネクタ 339"/>
        <xdr:cNvCxnSpPr/>
      </xdr:nvCxnSpPr>
      <xdr:spPr>
        <a:xfrm flipV="1">
          <a:off x="9639300" y="9887947"/>
          <a:ext cx="8382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1" name="農林水産業費平均値テキスト"/>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123355</xdr:rowOff>
    </xdr:from>
    <xdr:to>
      <xdr:col>50</xdr:col>
      <xdr:colOff>114300</xdr:colOff>
      <xdr:row>57</xdr:row>
      <xdr:rowOff>126670</xdr:rowOff>
    </xdr:to>
    <xdr:cxnSp macro="">
      <xdr:nvCxnSpPr>
        <xdr:cNvPr id="343" name="直線コネクタ 342"/>
        <xdr:cNvCxnSpPr/>
      </xdr:nvCxnSpPr>
      <xdr:spPr>
        <a:xfrm>
          <a:off x="8750300" y="9896005"/>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5" name="テキスト ボックス 344"/>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123355</xdr:rowOff>
    </xdr:from>
    <xdr:to>
      <xdr:col>45</xdr:col>
      <xdr:colOff>177800</xdr:colOff>
      <xdr:row>57</xdr:row>
      <xdr:rowOff>130042</xdr:rowOff>
    </xdr:to>
    <xdr:cxnSp macro="">
      <xdr:nvCxnSpPr>
        <xdr:cNvPr id="346" name="直線コネクタ 345"/>
        <xdr:cNvCxnSpPr/>
      </xdr:nvCxnSpPr>
      <xdr:spPr>
        <a:xfrm flipV="1">
          <a:off x="7861300" y="9896005"/>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8" name="テキスト ボックス 347"/>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130042</xdr:rowOff>
    </xdr:from>
    <xdr:to>
      <xdr:col>41</xdr:col>
      <xdr:colOff>50800</xdr:colOff>
      <xdr:row>57</xdr:row>
      <xdr:rowOff>140100</xdr:rowOff>
    </xdr:to>
    <xdr:cxnSp macro="">
      <xdr:nvCxnSpPr>
        <xdr:cNvPr id="349" name="直線コネクタ 348"/>
        <xdr:cNvCxnSpPr/>
      </xdr:nvCxnSpPr>
      <xdr:spPr>
        <a:xfrm flipV="1">
          <a:off x="6972300" y="990269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1" name="テキスト ボックス 350"/>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3" name="テキスト ボックス 352"/>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64497</xdr:rowOff>
    </xdr:from>
    <xdr:to>
      <xdr:col>55</xdr:col>
      <xdr:colOff>50800</xdr:colOff>
      <xdr:row>57</xdr:row>
      <xdr:rowOff>166097</xdr:rowOff>
    </xdr:to>
    <xdr:sp macro="" textlink="">
      <xdr:nvSpPr>
        <xdr:cNvPr id="359" name="楕円 358"/>
        <xdr:cNvSpPr/>
      </xdr:nvSpPr>
      <xdr:spPr>
        <a:xfrm>
          <a:off x="10426700" y="98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150874</xdr:rowOff>
    </xdr:from>
    <xdr:ext cx="469744" cy="259045"/>
    <xdr:sp macro="" textlink="">
      <xdr:nvSpPr>
        <xdr:cNvPr id="360" name="農林水産業費該当値テキスト"/>
        <xdr:cNvSpPr txBox="1"/>
      </xdr:nvSpPr>
      <xdr:spPr>
        <a:xfrm>
          <a:off x="10528300" y="975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75870</xdr:rowOff>
    </xdr:from>
    <xdr:to>
      <xdr:col>50</xdr:col>
      <xdr:colOff>165100</xdr:colOff>
      <xdr:row>58</xdr:row>
      <xdr:rowOff>6020</xdr:rowOff>
    </xdr:to>
    <xdr:sp macro="" textlink="">
      <xdr:nvSpPr>
        <xdr:cNvPr id="361" name="楕円 360"/>
        <xdr:cNvSpPr/>
      </xdr:nvSpPr>
      <xdr:spPr>
        <a:xfrm>
          <a:off x="9588500" y="98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168597</xdr:rowOff>
    </xdr:from>
    <xdr:ext cx="469744" cy="259045"/>
    <xdr:sp macro="" textlink="">
      <xdr:nvSpPr>
        <xdr:cNvPr id="362" name="テキスト ボックス 361"/>
        <xdr:cNvSpPr txBox="1"/>
      </xdr:nvSpPr>
      <xdr:spPr>
        <a:xfrm>
          <a:off x="9404428" y="994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72555</xdr:rowOff>
    </xdr:from>
    <xdr:to>
      <xdr:col>46</xdr:col>
      <xdr:colOff>38100</xdr:colOff>
      <xdr:row>58</xdr:row>
      <xdr:rowOff>2705</xdr:rowOff>
    </xdr:to>
    <xdr:sp macro="" textlink="">
      <xdr:nvSpPr>
        <xdr:cNvPr id="363" name="楕円 362"/>
        <xdr:cNvSpPr/>
      </xdr:nvSpPr>
      <xdr:spPr>
        <a:xfrm>
          <a:off x="8699500" y="98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165282</xdr:rowOff>
    </xdr:from>
    <xdr:ext cx="469744" cy="259045"/>
    <xdr:sp macro="" textlink="">
      <xdr:nvSpPr>
        <xdr:cNvPr id="364" name="テキスト ボックス 363"/>
        <xdr:cNvSpPr txBox="1"/>
      </xdr:nvSpPr>
      <xdr:spPr>
        <a:xfrm>
          <a:off x="8515428" y="993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79242</xdr:rowOff>
    </xdr:from>
    <xdr:to>
      <xdr:col>41</xdr:col>
      <xdr:colOff>101600</xdr:colOff>
      <xdr:row>58</xdr:row>
      <xdr:rowOff>9392</xdr:rowOff>
    </xdr:to>
    <xdr:sp macro="" textlink="">
      <xdr:nvSpPr>
        <xdr:cNvPr id="365" name="楕円 364"/>
        <xdr:cNvSpPr/>
      </xdr:nvSpPr>
      <xdr:spPr>
        <a:xfrm>
          <a:off x="7810500" y="98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519</xdr:rowOff>
    </xdr:from>
    <xdr:ext cx="469744" cy="259045"/>
    <xdr:sp macro="" textlink="">
      <xdr:nvSpPr>
        <xdr:cNvPr id="366" name="テキスト ボックス 365"/>
        <xdr:cNvSpPr txBox="1"/>
      </xdr:nvSpPr>
      <xdr:spPr>
        <a:xfrm>
          <a:off x="7626428" y="994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89300</xdr:rowOff>
    </xdr:from>
    <xdr:to>
      <xdr:col>36</xdr:col>
      <xdr:colOff>165100</xdr:colOff>
      <xdr:row>58</xdr:row>
      <xdr:rowOff>19450</xdr:rowOff>
    </xdr:to>
    <xdr:sp macro="" textlink="">
      <xdr:nvSpPr>
        <xdr:cNvPr id="367" name="楕円 366"/>
        <xdr:cNvSpPr/>
      </xdr:nvSpPr>
      <xdr:spPr>
        <a:xfrm>
          <a:off x="6921500" y="98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10577</xdr:rowOff>
    </xdr:from>
    <xdr:ext cx="378565" cy="259045"/>
    <xdr:sp macro="" textlink="">
      <xdr:nvSpPr>
        <xdr:cNvPr id="368" name="テキスト ボックス 367"/>
        <xdr:cNvSpPr txBox="1"/>
      </xdr:nvSpPr>
      <xdr:spPr>
        <a:xfrm>
          <a:off x="6783017" y="9954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95,147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12615</xdr:rowOff>
    </xdr:from>
    <xdr:to>
      <xdr:col>55</xdr:col>
      <xdr:colOff>0</xdr:colOff>
      <xdr:row>79</xdr:row>
      <xdr:rowOff>54350</xdr:rowOff>
    </xdr:to>
    <xdr:cxnSp macro="">
      <xdr:nvCxnSpPr>
        <xdr:cNvPr id="399" name="直線コネクタ 398"/>
        <xdr:cNvCxnSpPr/>
      </xdr:nvCxnSpPr>
      <xdr:spPr>
        <a:xfrm flipV="1">
          <a:off x="9639300" y="13557165"/>
          <a:ext cx="838200" cy="4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0" name="商工費平均値テキスト"/>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54350</xdr:rowOff>
    </xdr:from>
    <xdr:to>
      <xdr:col>50</xdr:col>
      <xdr:colOff>114300</xdr:colOff>
      <xdr:row>79</xdr:row>
      <xdr:rowOff>67070</xdr:rowOff>
    </xdr:to>
    <xdr:cxnSp macro="">
      <xdr:nvCxnSpPr>
        <xdr:cNvPr id="402" name="直線コネクタ 401"/>
        <xdr:cNvCxnSpPr/>
      </xdr:nvCxnSpPr>
      <xdr:spPr>
        <a:xfrm flipV="1">
          <a:off x="8750300" y="13598900"/>
          <a:ext cx="889000" cy="1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4" name="テキスト ボックス 403"/>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67070</xdr:rowOff>
    </xdr:from>
    <xdr:to>
      <xdr:col>45</xdr:col>
      <xdr:colOff>177800</xdr:colOff>
      <xdr:row>79</xdr:row>
      <xdr:rowOff>72541</xdr:rowOff>
    </xdr:to>
    <xdr:cxnSp macro="">
      <xdr:nvCxnSpPr>
        <xdr:cNvPr id="405" name="直線コネクタ 404"/>
        <xdr:cNvCxnSpPr/>
      </xdr:nvCxnSpPr>
      <xdr:spPr>
        <a:xfrm flipV="1">
          <a:off x="7861300" y="13611620"/>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7" name="テキスト ボックス 406"/>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72279</xdr:rowOff>
    </xdr:from>
    <xdr:to>
      <xdr:col>41</xdr:col>
      <xdr:colOff>50800</xdr:colOff>
      <xdr:row>79</xdr:row>
      <xdr:rowOff>72541</xdr:rowOff>
    </xdr:to>
    <xdr:cxnSp macro="">
      <xdr:nvCxnSpPr>
        <xdr:cNvPr id="408" name="直線コネクタ 407"/>
        <xdr:cNvCxnSpPr/>
      </xdr:nvCxnSpPr>
      <xdr:spPr>
        <a:xfrm>
          <a:off x="6972300" y="13616829"/>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0" name="テキスト ボックス 409"/>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2" name="テキスト ボックス 411"/>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133265</xdr:rowOff>
    </xdr:from>
    <xdr:to>
      <xdr:col>55</xdr:col>
      <xdr:colOff>50800</xdr:colOff>
      <xdr:row>79</xdr:row>
      <xdr:rowOff>63415</xdr:rowOff>
    </xdr:to>
    <xdr:sp macro="" textlink="">
      <xdr:nvSpPr>
        <xdr:cNvPr id="418" name="楕円 417"/>
        <xdr:cNvSpPr/>
      </xdr:nvSpPr>
      <xdr:spPr>
        <a:xfrm>
          <a:off x="10426700" y="1350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48192</xdr:rowOff>
    </xdr:from>
    <xdr:ext cx="469744" cy="259045"/>
    <xdr:sp macro="" textlink="">
      <xdr:nvSpPr>
        <xdr:cNvPr id="419" name="商工費該当値テキスト"/>
        <xdr:cNvSpPr txBox="1"/>
      </xdr:nvSpPr>
      <xdr:spPr>
        <a:xfrm>
          <a:off x="10528300" y="134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3550</xdr:rowOff>
    </xdr:from>
    <xdr:to>
      <xdr:col>50</xdr:col>
      <xdr:colOff>165100</xdr:colOff>
      <xdr:row>79</xdr:row>
      <xdr:rowOff>105150</xdr:rowOff>
    </xdr:to>
    <xdr:sp macro="" textlink="">
      <xdr:nvSpPr>
        <xdr:cNvPr id="420" name="楕円 419"/>
        <xdr:cNvSpPr/>
      </xdr:nvSpPr>
      <xdr:spPr>
        <a:xfrm>
          <a:off x="9588500" y="13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96277</xdr:rowOff>
    </xdr:from>
    <xdr:ext cx="469744" cy="259045"/>
    <xdr:sp macro="" textlink="">
      <xdr:nvSpPr>
        <xdr:cNvPr id="421" name="テキスト ボックス 420"/>
        <xdr:cNvSpPr txBox="1"/>
      </xdr:nvSpPr>
      <xdr:spPr>
        <a:xfrm>
          <a:off x="9404428" y="13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16270</xdr:rowOff>
    </xdr:from>
    <xdr:to>
      <xdr:col>46</xdr:col>
      <xdr:colOff>38100</xdr:colOff>
      <xdr:row>79</xdr:row>
      <xdr:rowOff>117870</xdr:rowOff>
    </xdr:to>
    <xdr:sp macro="" textlink="">
      <xdr:nvSpPr>
        <xdr:cNvPr id="422" name="楕円 421"/>
        <xdr:cNvSpPr/>
      </xdr:nvSpPr>
      <xdr:spPr>
        <a:xfrm>
          <a:off x="8699500" y="13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108997</xdr:rowOff>
    </xdr:from>
    <xdr:ext cx="469744" cy="259045"/>
    <xdr:sp macro="" textlink="">
      <xdr:nvSpPr>
        <xdr:cNvPr id="423" name="テキスト ボックス 422"/>
        <xdr:cNvSpPr txBox="1"/>
      </xdr:nvSpPr>
      <xdr:spPr>
        <a:xfrm>
          <a:off x="8515428" y="1365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21741</xdr:rowOff>
    </xdr:from>
    <xdr:to>
      <xdr:col>41</xdr:col>
      <xdr:colOff>101600</xdr:colOff>
      <xdr:row>79</xdr:row>
      <xdr:rowOff>123341</xdr:rowOff>
    </xdr:to>
    <xdr:sp macro="" textlink="">
      <xdr:nvSpPr>
        <xdr:cNvPr id="424" name="楕円 423"/>
        <xdr:cNvSpPr/>
      </xdr:nvSpPr>
      <xdr:spPr>
        <a:xfrm>
          <a:off x="7810500" y="1356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114468</xdr:rowOff>
    </xdr:from>
    <xdr:ext cx="469744" cy="259045"/>
    <xdr:sp macro="" textlink="">
      <xdr:nvSpPr>
        <xdr:cNvPr id="425" name="テキスト ボックス 424"/>
        <xdr:cNvSpPr txBox="1"/>
      </xdr:nvSpPr>
      <xdr:spPr>
        <a:xfrm>
          <a:off x="7626428" y="1365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21479</xdr:rowOff>
    </xdr:from>
    <xdr:to>
      <xdr:col>36</xdr:col>
      <xdr:colOff>165100</xdr:colOff>
      <xdr:row>79</xdr:row>
      <xdr:rowOff>123079</xdr:rowOff>
    </xdr:to>
    <xdr:sp macro="" textlink="">
      <xdr:nvSpPr>
        <xdr:cNvPr id="426" name="楕円 425"/>
        <xdr:cNvSpPr/>
      </xdr:nvSpPr>
      <xdr:spPr>
        <a:xfrm>
          <a:off x="6921500" y="135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114206</xdr:rowOff>
    </xdr:from>
    <xdr:ext cx="469744" cy="259045"/>
    <xdr:sp macro="" textlink="">
      <xdr:nvSpPr>
        <xdr:cNvPr id="427" name="テキスト ボックス 426"/>
        <xdr:cNvSpPr txBox="1"/>
      </xdr:nvSpPr>
      <xdr:spPr>
        <a:xfrm>
          <a:off x="6737428" y="13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177,282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13329</xdr:rowOff>
    </xdr:from>
    <xdr:to>
      <xdr:col>55</xdr:col>
      <xdr:colOff>0</xdr:colOff>
      <xdr:row>98</xdr:row>
      <xdr:rowOff>31634</xdr:rowOff>
    </xdr:to>
    <xdr:cxnSp macro="">
      <xdr:nvCxnSpPr>
        <xdr:cNvPr id="456" name="直線コネクタ 455"/>
        <xdr:cNvCxnSpPr/>
      </xdr:nvCxnSpPr>
      <xdr:spPr>
        <a:xfrm flipV="1">
          <a:off x="9639300" y="16815429"/>
          <a:ext cx="838200" cy="1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7" name="土木費平均値テキスト"/>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31634</xdr:rowOff>
    </xdr:from>
    <xdr:to>
      <xdr:col>50</xdr:col>
      <xdr:colOff>114300</xdr:colOff>
      <xdr:row>98</xdr:row>
      <xdr:rowOff>44625</xdr:rowOff>
    </xdr:to>
    <xdr:cxnSp macro="">
      <xdr:nvCxnSpPr>
        <xdr:cNvPr id="459" name="直線コネクタ 458"/>
        <xdr:cNvCxnSpPr/>
      </xdr:nvCxnSpPr>
      <xdr:spPr>
        <a:xfrm flipV="1">
          <a:off x="8750300" y="16833734"/>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1" name="テキスト ボックス 460"/>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20410</xdr:rowOff>
    </xdr:from>
    <xdr:to>
      <xdr:col>45</xdr:col>
      <xdr:colOff>177800</xdr:colOff>
      <xdr:row>98</xdr:row>
      <xdr:rowOff>44625</xdr:rowOff>
    </xdr:to>
    <xdr:cxnSp macro="">
      <xdr:nvCxnSpPr>
        <xdr:cNvPr id="462" name="直線コネクタ 461"/>
        <xdr:cNvCxnSpPr/>
      </xdr:nvCxnSpPr>
      <xdr:spPr>
        <a:xfrm>
          <a:off x="7861300" y="16822510"/>
          <a:ext cx="889000" cy="2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4" name="テキスト ボックス 463"/>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13109</xdr:rowOff>
    </xdr:from>
    <xdr:to>
      <xdr:col>41</xdr:col>
      <xdr:colOff>50800</xdr:colOff>
      <xdr:row>98</xdr:row>
      <xdr:rowOff>20410</xdr:rowOff>
    </xdr:to>
    <xdr:cxnSp macro="">
      <xdr:nvCxnSpPr>
        <xdr:cNvPr id="465" name="直線コネクタ 464"/>
        <xdr:cNvCxnSpPr/>
      </xdr:nvCxnSpPr>
      <xdr:spPr>
        <a:xfrm>
          <a:off x="6972300" y="16815209"/>
          <a:ext cx="889000" cy="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7" name="テキスト ボックス 466"/>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9" name="テキスト ボックス 468"/>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133979</xdr:rowOff>
    </xdr:from>
    <xdr:to>
      <xdr:col>55</xdr:col>
      <xdr:colOff>50800</xdr:colOff>
      <xdr:row>98</xdr:row>
      <xdr:rowOff>64129</xdr:rowOff>
    </xdr:to>
    <xdr:sp macro="" textlink="">
      <xdr:nvSpPr>
        <xdr:cNvPr id="475" name="楕円 474"/>
        <xdr:cNvSpPr/>
      </xdr:nvSpPr>
      <xdr:spPr>
        <a:xfrm>
          <a:off x="10426700" y="1676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48906</xdr:rowOff>
    </xdr:from>
    <xdr:ext cx="534377" cy="259045"/>
    <xdr:sp macro="" textlink="">
      <xdr:nvSpPr>
        <xdr:cNvPr id="476" name="土木費該当値テキスト"/>
        <xdr:cNvSpPr txBox="1"/>
      </xdr:nvSpPr>
      <xdr:spPr>
        <a:xfrm>
          <a:off x="10528300" y="1667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152284</xdr:rowOff>
    </xdr:from>
    <xdr:to>
      <xdr:col>50</xdr:col>
      <xdr:colOff>165100</xdr:colOff>
      <xdr:row>98</xdr:row>
      <xdr:rowOff>82434</xdr:rowOff>
    </xdr:to>
    <xdr:sp macro="" textlink="">
      <xdr:nvSpPr>
        <xdr:cNvPr id="477" name="楕円 476"/>
        <xdr:cNvSpPr/>
      </xdr:nvSpPr>
      <xdr:spPr>
        <a:xfrm>
          <a:off x="9588500" y="1678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73561</xdr:rowOff>
    </xdr:from>
    <xdr:ext cx="534377" cy="259045"/>
    <xdr:sp macro="" textlink="">
      <xdr:nvSpPr>
        <xdr:cNvPr id="478" name="テキスト ボックス 477"/>
        <xdr:cNvSpPr txBox="1"/>
      </xdr:nvSpPr>
      <xdr:spPr>
        <a:xfrm>
          <a:off x="9372111" y="1687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165275</xdr:rowOff>
    </xdr:from>
    <xdr:to>
      <xdr:col>46</xdr:col>
      <xdr:colOff>38100</xdr:colOff>
      <xdr:row>98</xdr:row>
      <xdr:rowOff>95425</xdr:rowOff>
    </xdr:to>
    <xdr:sp macro="" textlink="">
      <xdr:nvSpPr>
        <xdr:cNvPr id="479" name="楕円 478"/>
        <xdr:cNvSpPr/>
      </xdr:nvSpPr>
      <xdr:spPr>
        <a:xfrm>
          <a:off x="8699500" y="167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86552</xdr:rowOff>
    </xdr:from>
    <xdr:ext cx="534377" cy="259045"/>
    <xdr:sp macro="" textlink="">
      <xdr:nvSpPr>
        <xdr:cNvPr id="480" name="テキスト ボックス 479"/>
        <xdr:cNvSpPr txBox="1"/>
      </xdr:nvSpPr>
      <xdr:spPr>
        <a:xfrm>
          <a:off x="8483111" y="16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141060</xdr:rowOff>
    </xdr:from>
    <xdr:to>
      <xdr:col>41</xdr:col>
      <xdr:colOff>101600</xdr:colOff>
      <xdr:row>98</xdr:row>
      <xdr:rowOff>71210</xdr:rowOff>
    </xdr:to>
    <xdr:sp macro="" textlink="">
      <xdr:nvSpPr>
        <xdr:cNvPr id="481" name="楕円 480"/>
        <xdr:cNvSpPr/>
      </xdr:nvSpPr>
      <xdr:spPr>
        <a:xfrm>
          <a:off x="7810500" y="167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62337</xdr:rowOff>
    </xdr:from>
    <xdr:ext cx="534377" cy="259045"/>
    <xdr:sp macro="" textlink="">
      <xdr:nvSpPr>
        <xdr:cNvPr id="482" name="テキスト ボックス 481"/>
        <xdr:cNvSpPr txBox="1"/>
      </xdr:nvSpPr>
      <xdr:spPr>
        <a:xfrm>
          <a:off x="7594111" y="16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133759</xdr:rowOff>
    </xdr:from>
    <xdr:to>
      <xdr:col>36</xdr:col>
      <xdr:colOff>165100</xdr:colOff>
      <xdr:row>98</xdr:row>
      <xdr:rowOff>63909</xdr:rowOff>
    </xdr:to>
    <xdr:sp macro="" textlink="">
      <xdr:nvSpPr>
        <xdr:cNvPr id="483" name="楕円 482"/>
        <xdr:cNvSpPr/>
      </xdr:nvSpPr>
      <xdr:spPr>
        <a:xfrm>
          <a:off x="6921500" y="1676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55036</xdr:rowOff>
    </xdr:from>
    <xdr:ext cx="534377" cy="259045"/>
    <xdr:sp macro="" textlink="">
      <xdr:nvSpPr>
        <xdr:cNvPr id="484" name="テキスト ボックス 483"/>
        <xdr:cNvSpPr txBox="1"/>
      </xdr:nvSpPr>
      <xdr:spPr>
        <a:xfrm>
          <a:off x="6705111" y="1685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25,868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153690</xdr:rowOff>
    </xdr:from>
    <xdr:to>
      <xdr:col>85</xdr:col>
      <xdr:colOff>127000</xdr:colOff>
      <xdr:row>37</xdr:row>
      <xdr:rowOff>87854</xdr:rowOff>
    </xdr:to>
    <xdr:cxnSp macro="">
      <xdr:nvCxnSpPr>
        <xdr:cNvPr id="512" name="直線コネクタ 511"/>
        <xdr:cNvCxnSpPr/>
      </xdr:nvCxnSpPr>
      <xdr:spPr>
        <a:xfrm>
          <a:off x="15481300" y="6325890"/>
          <a:ext cx="838200" cy="10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3" name="消防費平均値テキスト"/>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141803</xdr:rowOff>
    </xdr:from>
    <xdr:to>
      <xdr:col>81</xdr:col>
      <xdr:colOff>50800</xdr:colOff>
      <xdr:row>36</xdr:row>
      <xdr:rowOff>153690</xdr:rowOff>
    </xdr:to>
    <xdr:cxnSp macro="">
      <xdr:nvCxnSpPr>
        <xdr:cNvPr id="515" name="直線コネクタ 514"/>
        <xdr:cNvCxnSpPr/>
      </xdr:nvCxnSpPr>
      <xdr:spPr>
        <a:xfrm>
          <a:off x="14592300" y="631400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7" name="テキスト ボックス 516"/>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141803</xdr:rowOff>
    </xdr:from>
    <xdr:to>
      <xdr:col>76</xdr:col>
      <xdr:colOff>114300</xdr:colOff>
      <xdr:row>38</xdr:row>
      <xdr:rowOff>18634</xdr:rowOff>
    </xdr:to>
    <xdr:cxnSp macro="">
      <xdr:nvCxnSpPr>
        <xdr:cNvPr id="518" name="直線コネクタ 517"/>
        <xdr:cNvCxnSpPr/>
      </xdr:nvCxnSpPr>
      <xdr:spPr>
        <a:xfrm flipV="1">
          <a:off x="13703300" y="6314003"/>
          <a:ext cx="889000" cy="21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15572</xdr:rowOff>
    </xdr:from>
    <xdr:ext cx="534377" cy="259045"/>
    <xdr:sp macro="" textlink="">
      <xdr:nvSpPr>
        <xdr:cNvPr id="520" name="テキスト ボックス 519"/>
        <xdr:cNvSpPr txBox="1"/>
      </xdr:nvSpPr>
      <xdr:spPr>
        <a:xfrm>
          <a:off x="14325111" y="635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18634</xdr:rowOff>
    </xdr:from>
    <xdr:to>
      <xdr:col>71</xdr:col>
      <xdr:colOff>177800</xdr:colOff>
      <xdr:row>38</xdr:row>
      <xdr:rowOff>77521</xdr:rowOff>
    </xdr:to>
    <xdr:cxnSp macro="">
      <xdr:nvCxnSpPr>
        <xdr:cNvPr id="521" name="直線コネクタ 520"/>
        <xdr:cNvCxnSpPr/>
      </xdr:nvCxnSpPr>
      <xdr:spPr>
        <a:xfrm flipV="1">
          <a:off x="12814300" y="6533734"/>
          <a:ext cx="889000" cy="5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3" name="テキスト ボックス 522"/>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25" name="テキスト ボックス 524"/>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37054</xdr:rowOff>
    </xdr:from>
    <xdr:to>
      <xdr:col>85</xdr:col>
      <xdr:colOff>177800</xdr:colOff>
      <xdr:row>37</xdr:row>
      <xdr:rowOff>138654</xdr:rowOff>
    </xdr:to>
    <xdr:sp macro="" textlink="">
      <xdr:nvSpPr>
        <xdr:cNvPr id="531" name="楕円 530"/>
        <xdr:cNvSpPr/>
      </xdr:nvSpPr>
      <xdr:spPr>
        <a:xfrm>
          <a:off x="16268700" y="638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15481</xdr:rowOff>
    </xdr:from>
    <xdr:ext cx="534377" cy="259045"/>
    <xdr:sp macro="" textlink="">
      <xdr:nvSpPr>
        <xdr:cNvPr id="532" name="消防費該当値テキスト"/>
        <xdr:cNvSpPr txBox="1"/>
      </xdr:nvSpPr>
      <xdr:spPr>
        <a:xfrm>
          <a:off x="16370300" y="635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102890</xdr:rowOff>
    </xdr:from>
    <xdr:to>
      <xdr:col>81</xdr:col>
      <xdr:colOff>101600</xdr:colOff>
      <xdr:row>37</xdr:row>
      <xdr:rowOff>33040</xdr:rowOff>
    </xdr:to>
    <xdr:sp macro="" textlink="">
      <xdr:nvSpPr>
        <xdr:cNvPr id="533" name="楕円 532"/>
        <xdr:cNvSpPr/>
      </xdr:nvSpPr>
      <xdr:spPr>
        <a:xfrm>
          <a:off x="15430500" y="627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24167</xdr:rowOff>
    </xdr:from>
    <xdr:ext cx="534377" cy="259045"/>
    <xdr:sp macro="" textlink="">
      <xdr:nvSpPr>
        <xdr:cNvPr id="534" name="テキスト ボックス 533"/>
        <xdr:cNvSpPr txBox="1"/>
      </xdr:nvSpPr>
      <xdr:spPr>
        <a:xfrm>
          <a:off x="15214111" y="636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91003</xdr:rowOff>
    </xdr:from>
    <xdr:to>
      <xdr:col>76</xdr:col>
      <xdr:colOff>165100</xdr:colOff>
      <xdr:row>37</xdr:row>
      <xdr:rowOff>21153</xdr:rowOff>
    </xdr:to>
    <xdr:sp macro="" textlink="">
      <xdr:nvSpPr>
        <xdr:cNvPr id="535" name="楕円 534"/>
        <xdr:cNvSpPr/>
      </xdr:nvSpPr>
      <xdr:spPr>
        <a:xfrm>
          <a:off x="14541500" y="626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37680</xdr:rowOff>
    </xdr:from>
    <xdr:ext cx="534377" cy="259045"/>
    <xdr:sp macro="" textlink="">
      <xdr:nvSpPr>
        <xdr:cNvPr id="536" name="テキスト ボックス 535"/>
        <xdr:cNvSpPr txBox="1"/>
      </xdr:nvSpPr>
      <xdr:spPr>
        <a:xfrm>
          <a:off x="14325111" y="603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139283</xdr:rowOff>
    </xdr:from>
    <xdr:to>
      <xdr:col>72</xdr:col>
      <xdr:colOff>38100</xdr:colOff>
      <xdr:row>38</xdr:row>
      <xdr:rowOff>69433</xdr:rowOff>
    </xdr:to>
    <xdr:sp macro="" textlink="">
      <xdr:nvSpPr>
        <xdr:cNvPr id="537" name="楕円 536"/>
        <xdr:cNvSpPr/>
      </xdr:nvSpPr>
      <xdr:spPr>
        <a:xfrm>
          <a:off x="13652500" y="648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60561</xdr:rowOff>
    </xdr:from>
    <xdr:ext cx="534377" cy="259045"/>
    <xdr:sp macro="" textlink="">
      <xdr:nvSpPr>
        <xdr:cNvPr id="538" name="テキスト ボックス 537"/>
        <xdr:cNvSpPr txBox="1"/>
      </xdr:nvSpPr>
      <xdr:spPr>
        <a:xfrm>
          <a:off x="13436111" y="657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26721</xdr:rowOff>
    </xdr:from>
    <xdr:to>
      <xdr:col>67</xdr:col>
      <xdr:colOff>101600</xdr:colOff>
      <xdr:row>38</xdr:row>
      <xdr:rowOff>128321</xdr:rowOff>
    </xdr:to>
    <xdr:sp macro="" textlink="">
      <xdr:nvSpPr>
        <xdr:cNvPr id="539" name="楕円 538"/>
        <xdr:cNvSpPr/>
      </xdr:nvSpPr>
      <xdr:spPr>
        <a:xfrm>
          <a:off x="12763500" y="65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119448</xdr:rowOff>
    </xdr:from>
    <xdr:ext cx="534377" cy="259045"/>
    <xdr:sp macro="" textlink="">
      <xdr:nvSpPr>
        <xdr:cNvPr id="540" name="テキスト ボックス 539"/>
        <xdr:cNvSpPr txBox="1"/>
      </xdr:nvSpPr>
      <xdr:spPr>
        <a:xfrm>
          <a:off x="12547111" y="66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82,498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146215</xdr:rowOff>
    </xdr:from>
    <xdr:to>
      <xdr:col>85</xdr:col>
      <xdr:colOff>127000</xdr:colOff>
      <xdr:row>56</xdr:row>
      <xdr:rowOff>98735</xdr:rowOff>
    </xdr:to>
    <xdr:cxnSp macro="">
      <xdr:nvCxnSpPr>
        <xdr:cNvPr id="568" name="直線コネクタ 567"/>
        <xdr:cNvCxnSpPr/>
      </xdr:nvCxnSpPr>
      <xdr:spPr>
        <a:xfrm flipV="1">
          <a:off x="15481300" y="9575965"/>
          <a:ext cx="838200" cy="12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69" name="教育費平均値テキスト"/>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98735</xdr:rowOff>
    </xdr:from>
    <xdr:to>
      <xdr:col>81</xdr:col>
      <xdr:colOff>50800</xdr:colOff>
      <xdr:row>56</xdr:row>
      <xdr:rowOff>124887</xdr:rowOff>
    </xdr:to>
    <xdr:cxnSp macro="">
      <xdr:nvCxnSpPr>
        <xdr:cNvPr id="571" name="直線コネクタ 570"/>
        <xdr:cNvCxnSpPr/>
      </xdr:nvCxnSpPr>
      <xdr:spPr>
        <a:xfrm flipV="1">
          <a:off x="14592300" y="9699935"/>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159501</xdr:rowOff>
    </xdr:from>
    <xdr:ext cx="534377" cy="259045"/>
    <xdr:sp macro="" textlink="">
      <xdr:nvSpPr>
        <xdr:cNvPr id="573" name="テキスト ボックス 572"/>
        <xdr:cNvSpPr txBox="1"/>
      </xdr:nvSpPr>
      <xdr:spPr>
        <a:xfrm>
          <a:off x="15214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124887</xdr:rowOff>
    </xdr:from>
    <xdr:to>
      <xdr:col>76</xdr:col>
      <xdr:colOff>114300</xdr:colOff>
      <xdr:row>57</xdr:row>
      <xdr:rowOff>105845</xdr:rowOff>
    </xdr:to>
    <xdr:cxnSp macro="">
      <xdr:nvCxnSpPr>
        <xdr:cNvPr id="574" name="直線コネクタ 573"/>
        <xdr:cNvCxnSpPr/>
      </xdr:nvCxnSpPr>
      <xdr:spPr>
        <a:xfrm flipV="1">
          <a:off x="13703300" y="9726087"/>
          <a:ext cx="889000" cy="15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76" name="テキスト ボックス 575"/>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105845</xdr:rowOff>
    </xdr:from>
    <xdr:to>
      <xdr:col>71</xdr:col>
      <xdr:colOff>177800</xdr:colOff>
      <xdr:row>58</xdr:row>
      <xdr:rowOff>1054</xdr:rowOff>
    </xdr:to>
    <xdr:cxnSp macro="">
      <xdr:nvCxnSpPr>
        <xdr:cNvPr id="577" name="直線コネクタ 576"/>
        <xdr:cNvCxnSpPr/>
      </xdr:nvCxnSpPr>
      <xdr:spPr>
        <a:xfrm flipV="1">
          <a:off x="12814300" y="9878495"/>
          <a:ext cx="889000" cy="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83172</xdr:rowOff>
    </xdr:from>
    <xdr:ext cx="534377" cy="259045"/>
    <xdr:sp macro="" textlink="">
      <xdr:nvSpPr>
        <xdr:cNvPr id="579" name="テキスト ボックス 578"/>
        <xdr:cNvSpPr txBox="1"/>
      </xdr:nvSpPr>
      <xdr:spPr>
        <a:xfrm>
          <a:off x="13436111" y="9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1" name="テキスト ボックス 580"/>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95415</xdr:rowOff>
    </xdr:from>
    <xdr:to>
      <xdr:col>85</xdr:col>
      <xdr:colOff>177800</xdr:colOff>
      <xdr:row>56</xdr:row>
      <xdr:rowOff>25565</xdr:rowOff>
    </xdr:to>
    <xdr:sp macro="" textlink="">
      <xdr:nvSpPr>
        <xdr:cNvPr id="587" name="楕円 586"/>
        <xdr:cNvSpPr/>
      </xdr:nvSpPr>
      <xdr:spPr>
        <a:xfrm>
          <a:off x="16268700" y="95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73842</xdr:rowOff>
    </xdr:from>
    <xdr:ext cx="534377" cy="259045"/>
    <xdr:sp macro="" textlink="">
      <xdr:nvSpPr>
        <xdr:cNvPr id="588" name="教育費該当値テキスト"/>
        <xdr:cNvSpPr txBox="1"/>
      </xdr:nvSpPr>
      <xdr:spPr>
        <a:xfrm>
          <a:off x="16370300" y="950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47935</xdr:rowOff>
    </xdr:from>
    <xdr:to>
      <xdr:col>81</xdr:col>
      <xdr:colOff>101600</xdr:colOff>
      <xdr:row>56</xdr:row>
      <xdr:rowOff>149535</xdr:rowOff>
    </xdr:to>
    <xdr:sp macro="" textlink="">
      <xdr:nvSpPr>
        <xdr:cNvPr id="589" name="楕円 588"/>
        <xdr:cNvSpPr/>
      </xdr:nvSpPr>
      <xdr:spPr>
        <a:xfrm>
          <a:off x="15430500" y="96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140662</xdr:rowOff>
    </xdr:from>
    <xdr:ext cx="534377" cy="259045"/>
    <xdr:sp macro="" textlink="">
      <xdr:nvSpPr>
        <xdr:cNvPr id="590" name="テキスト ボックス 589"/>
        <xdr:cNvSpPr txBox="1"/>
      </xdr:nvSpPr>
      <xdr:spPr>
        <a:xfrm>
          <a:off x="15214111" y="974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74087</xdr:rowOff>
    </xdr:from>
    <xdr:to>
      <xdr:col>76</xdr:col>
      <xdr:colOff>165100</xdr:colOff>
      <xdr:row>57</xdr:row>
      <xdr:rowOff>4237</xdr:rowOff>
    </xdr:to>
    <xdr:sp macro="" textlink="">
      <xdr:nvSpPr>
        <xdr:cNvPr id="591" name="楕円 590"/>
        <xdr:cNvSpPr/>
      </xdr:nvSpPr>
      <xdr:spPr>
        <a:xfrm>
          <a:off x="14541500" y="967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166814</xdr:rowOff>
    </xdr:from>
    <xdr:ext cx="534377" cy="259045"/>
    <xdr:sp macro="" textlink="">
      <xdr:nvSpPr>
        <xdr:cNvPr id="592" name="テキスト ボックス 591"/>
        <xdr:cNvSpPr txBox="1"/>
      </xdr:nvSpPr>
      <xdr:spPr>
        <a:xfrm>
          <a:off x="14325111" y="976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55045</xdr:rowOff>
    </xdr:from>
    <xdr:to>
      <xdr:col>72</xdr:col>
      <xdr:colOff>38100</xdr:colOff>
      <xdr:row>57</xdr:row>
      <xdr:rowOff>156645</xdr:rowOff>
    </xdr:to>
    <xdr:sp macro="" textlink="">
      <xdr:nvSpPr>
        <xdr:cNvPr id="593" name="楕円 592"/>
        <xdr:cNvSpPr/>
      </xdr:nvSpPr>
      <xdr:spPr>
        <a:xfrm>
          <a:off x="13652500" y="98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147772</xdr:rowOff>
    </xdr:from>
    <xdr:ext cx="534377" cy="259045"/>
    <xdr:sp macro="" textlink="">
      <xdr:nvSpPr>
        <xdr:cNvPr id="594" name="テキスト ボックス 593"/>
        <xdr:cNvSpPr txBox="1"/>
      </xdr:nvSpPr>
      <xdr:spPr>
        <a:xfrm>
          <a:off x="13436111" y="99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121704</xdr:rowOff>
    </xdr:from>
    <xdr:to>
      <xdr:col>67</xdr:col>
      <xdr:colOff>101600</xdr:colOff>
      <xdr:row>58</xdr:row>
      <xdr:rowOff>51854</xdr:rowOff>
    </xdr:to>
    <xdr:sp macro="" textlink="">
      <xdr:nvSpPr>
        <xdr:cNvPr id="595" name="楕円 594"/>
        <xdr:cNvSpPr/>
      </xdr:nvSpPr>
      <xdr:spPr>
        <a:xfrm>
          <a:off x="12763500" y="989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42981</xdr:rowOff>
    </xdr:from>
    <xdr:ext cx="534377" cy="259045"/>
    <xdr:sp macro="" textlink="">
      <xdr:nvSpPr>
        <xdr:cNvPr id="596" name="テキスト ボックス 595"/>
        <xdr:cNvSpPr txBox="1"/>
      </xdr:nvSpPr>
      <xdr:spPr>
        <a:xfrm>
          <a:off x="12547111" y="998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0" name="直線コネクタ 619"/>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3"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17,964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4" name="直線コネクタ 623"/>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21056</xdr:rowOff>
    </xdr:from>
    <xdr:to>
      <xdr:col>85</xdr:col>
      <xdr:colOff>127000</xdr:colOff>
      <xdr:row>79</xdr:row>
      <xdr:rowOff>44450</xdr:rowOff>
    </xdr:to>
    <xdr:cxnSp macro="">
      <xdr:nvCxnSpPr>
        <xdr:cNvPr id="625" name="直線コネクタ 624"/>
        <xdr:cNvCxnSpPr/>
      </xdr:nvCxnSpPr>
      <xdr:spPr>
        <a:xfrm>
          <a:off x="15481300" y="13565606"/>
          <a:ext cx="8382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6" name="災害復旧費平均値テキスト"/>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7" name="フローチャート: 判断 626"/>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21056</xdr:rowOff>
    </xdr:from>
    <xdr:to>
      <xdr:col>81</xdr:col>
      <xdr:colOff>50800</xdr:colOff>
      <xdr:row>79</xdr:row>
      <xdr:rowOff>22047</xdr:rowOff>
    </xdr:to>
    <xdr:cxnSp macro="">
      <xdr:nvCxnSpPr>
        <xdr:cNvPr id="628" name="直線コネクタ 627"/>
        <xdr:cNvCxnSpPr/>
      </xdr:nvCxnSpPr>
      <xdr:spPr>
        <a:xfrm flipV="1">
          <a:off x="14592300" y="1356560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9" name="フローチャート: 判断 628"/>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30" name="テキスト ボックス 629"/>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22047</xdr:rowOff>
    </xdr:from>
    <xdr:to>
      <xdr:col>76</xdr:col>
      <xdr:colOff>114300</xdr:colOff>
      <xdr:row>79</xdr:row>
      <xdr:rowOff>39039</xdr:rowOff>
    </xdr:to>
    <xdr:cxnSp macro="">
      <xdr:nvCxnSpPr>
        <xdr:cNvPr id="631" name="直線コネクタ 630"/>
        <xdr:cNvCxnSpPr/>
      </xdr:nvCxnSpPr>
      <xdr:spPr>
        <a:xfrm flipV="1">
          <a:off x="13703300" y="13566597"/>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2" name="フローチャート: 判断 631"/>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3" name="テキスト ボックス 632"/>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39039</xdr:rowOff>
    </xdr:from>
    <xdr:to>
      <xdr:col>71</xdr:col>
      <xdr:colOff>177800</xdr:colOff>
      <xdr:row>79</xdr:row>
      <xdr:rowOff>44450</xdr:rowOff>
    </xdr:to>
    <xdr:cxnSp macro="">
      <xdr:nvCxnSpPr>
        <xdr:cNvPr id="634" name="直線コネクタ 633"/>
        <xdr:cNvCxnSpPr/>
      </xdr:nvCxnSpPr>
      <xdr:spPr>
        <a:xfrm flipV="1">
          <a:off x="12814300" y="13583589"/>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5" name="フローチャート: 判断 634"/>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6" name="テキスト ボックス 635"/>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7" name="フローチャート: 判断 636"/>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8" name="テキスト ボックス 637"/>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4" name="楕円 64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141706</xdr:rowOff>
    </xdr:from>
    <xdr:to>
      <xdr:col>81</xdr:col>
      <xdr:colOff>101600</xdr:colOff>
      <xdr:row>79</xdr:row>
      <xdr:rowOff>71856</xdr:rowOff>
    </xdr:to>
    <xdr:sp macro="" textlink="">
      <xdr:nvSpPr>
        <xdr:cNvPr id="646" name="楕円 645"/>
        <xdr:cNvSpPr/>
      </xdr:nvSpPr>
      <xdr:spPr>
        <a:xfrm>
          <a:off x="15430500" y="135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62983</xdr:rowOff>
    </xdr:from>
    <xdr:ext cx="378565" cy="259045"/>
    <xdr:sp macro="" textlink="">
      <xdr:nvSpPr>
        <xdr:cNvPr id="647" name="テキスト ボックス 646"/>
        <xdr:cNvSpPr txBox="1"/>
      </xdr:nvSpPr>
      <xdr:spPr>
        <a:xfrm>
          <a:off x="15292017" y="13607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142697</xdr:rowOff>
    </xdr:from>
    <xdr:to>
      <xdr:col>76</xdr:col>
      <xdr:colOff>165100</xdr:colOff>
      <xdr:row>79</xdr:row>
      <xdr:rowOff>72847</xdr:rowOff>
    </xdr:to>
    <xdr:sp macro="" textlink="">
      <xdr:nvSpPr>
        <xdr:cNvPr id="648" name="楕円 647"/>
        <xdr:cNvSpPr/>
      </xdr:nvSpPr>
      <xdr:spPr>
        <a:xfrm>
          <a:off x="14541500" y="135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63974</xdr:rowOff>
    </xdr:from>
    <xdr:ext cx="378565" cy="259045"/>
    <xdr:sp macro="" textlink="">
      <xdr:nvSpPr>
        <xdr:cNvPr id="649" name="テキスト ボックス 648"/>
        <xdr:cNvSpPr txBox="1"/>
      </xdr:nvSpPr>
      <xdr:spPr>
        <a:xfrm>
          <a:off x="14403017" y="13608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159689</xdr:rowOff>
    </xdr:from>
    <xdr:to>
      <xdr:col>72</xdr:col>
      <xdr:colOff>38100</xdr:colOff>
      <xdr:row>79</xdr:row>
      <xdr:rowOff>89839</xdr:rowOff>
    </xdr:to>
    <xdr:sp macro="" textlink="">
      <xdr:nvSpPr>
        <xdr:cNvPr id="650" name="楕円 649"/>
        <xdr:cNvSpPr/>
      </xdr:nvSpPr>
      <xdr:spPr>
        <a:xfrm>
          <a:off x="13652500" y="135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80966</xdr:rowOff>
    </xdr:from>
    <xdr:ext cx="313932" cy="259045"/>
    <xdr:sp macro="" textlink="">
      <xdr:nvSpPr>
        <xdr:cNvPr id="651" name="テキスト ボックス 650"/>
        <xdr:cNvSpPr txBox="1"/>
      </xdr:nvSpPr>
      <xdr:spPr>
        <a:xfrm>
          <a:off x="13546333" y="13625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2" name="楕円 65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3" name="テキスト ボックス 65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0" name="直線コネクタ 679"/>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1"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2" name="直線コネクタ 681"/>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3"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61,676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4" name="直線コネクタ 683"/>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85359</xdr:rowOff>
    </xdr:from>
    <xdr:to>
      <xdr:col>85</xdr:col>
      <xdr:colOff>127000</xdr:colOff>
      <xdr:row>95</xdr:row>
      <xdr:rowOff>104071</xdr:rowOff>
    </xdr:to>
    <xdr:cxnSp macro="">
      <xdr:nvCxnSpPr>
        <xdr:cNvPr id="685" name="直線コネクタ 684"/>
        <xdr:cNvCxnSpPr/>
      </xdr:nvCxnSpPr>
      <xdr:spPr>
        <a:xfrm>
          <a:off x="15481300" y="16373109"/>
          <a:ext cx="8382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6" name="公債費平均値テキスト"/>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7" name="フローチャート: 判断 686"/>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155245</xdr:rowOff>
    </xdr:from>
    <xdr:to>
      <xdr:col>81</xdr:col>
      <xdr:colOff>50800</xdr:colOff>
      <xdr:row>95</xdr:row>
      <xdr:rowOff>85359</xdr:rowOff>
    </xdr:to>
    <xdr:cxnSp macro="">
      <xdr:nvCxnSpPr>
        <xdr:cNvPr id="688" name="直線コネクタ 687"/>
        <xdr:cNvCxnSpPr/>
      </xdr:nvCxnSpPr>
      <xdr:spPr>
        <a:xfrm>
          <a:off x="14592300" y="16271545"/>
          <a:ext cx="8890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9" name="フローチャート: 判断 688"/>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90" name="テキスト ボックス 689"/>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80525</xdr:rowOff>
    </xdr:from>
    <xdr:to>
      <xdr:col>76</xdr:col>
      <xdr:colOff>114300</xdr:colOff>
      <xdr:row>94</xdr:row>
      <xdr:rowOff>155245</xdr:rowOff>
    </xdr:to>
    <xdr:cxnSp macro="">
      <xdr:nvCxnSpPr>
        <xdr:cNvPr id="691" name="直線コネクタ 690"/>
        <xdr:cNvCxnSpPr/>
      </xdr:nvCxnSpPr>
      <xdr:spPr>
        <a:xfrm>
          <a:off x="13703300" y="16196825"/>
          <a:ext cx="889000" cy="7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2" name="フローチャート: 判断 691"/>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83199</xdr:rowOff>
    </xdr:from>
    <xdr:ext cx="534377" cy="259045"/>
    <xdr:sp macro="" textlink="">
      <xdr:nvSpPr>
        <xdr:cNvPr id="693" name="テキスト ボックス 692"/>
        <xdr:cNvSpPr txBox="1"/>
      </xdr:nvSpPr>
      <xdr:spPr>
        <a:xfrm>
          <a:off x="14325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20306</xdr:rowOff>
    </xdr:from>
    <xdr:to>
      <xdr:col>71</xdr:col>
      <xdr:colOff>177800</xdr:colOff>
      <xdr:row>94</xdr:row>
      <xdr:rowOff>80525</xdr:rowOff>
    </xdr:to>
    <xdr:cxnSp macro="">
      <xdr:nvCxnSpPr>
        <xdr:cNvPr id="694" name="直線コネクタ 693"/>
        <xdr:cNvCxnSpPr/>
      </xdr:nvCxnSpPr>
      <xdr:spPr>
        <a:xfrm>
          <a:off x="12814300" y="16136606"/>
          <a:ext cx="889000" cy="6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5" name="フローチャート: 判断 694"/>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59326</xdr:rowOff>
    </xdr:from>
    <xdr:ext cx="534377" cy="259045"/>
    <xdr:sp macro="" textlink="">
      <xdr:nvSpPr>
        <xdr:cNvPr id="696" name="テキスト ボックス 695"/>
        <xdr:cNvSpPr txBox="1"/>
      </xdr:nvSpPr>
      <xdr:spPr>
        <a:xfrm>
          <a:off x="13436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7" name="フローチャート: 判断 696"/>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15566</xdr:rowOff>
    </xdr:from>
    <xdr:ext cx="534377" cy="259045"/>
    <xdr:sp macro="" textlink="">
      <xdr:nvSpPr>
        <xdr:cNvPr id="698" name="テキスト ボックス 697"/>
        <xdr:cNvSpPr txBox="1"/>
      </xdr:nvSpPr>
      <xdr:spPr>
        <a:xfrm>
          <a:off x="12547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53271</xdr:rowOff>
    </xdr:from>
    <xdr:to>
      <xdr:col>85</xdr:col>
      <xdr:colOff>177800</xdr:colOff>
      <xdr:row>95</xdr:row>
      <xdr:rowOff>154871</xdr:rowOff>
    </xdr:to>
    <xdr:sp macro="" textlink="">
      <xdr:nvSpPr>
        <xdr:cNvPr id="704" name="楕円 703"/>
        <xdr:cNvSpPr/>
      </xdr:nvSpPr>
      <xdr:spPr>
        <a:xfrm>
          <a:off x="16268700" y="1634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31698</xdr:rowOff>
    </xdr:from>
    <xdr:ext cx="534377" cy="259045"/>
    <xdr:sp macro="" textlink="">
      <xdr:nvSpPr>
        <xdr:cNvPr id="705" name="公債費該当値テキスト"/>
        <xdr:cNvSpPr txBox="1"/>
      </xdr:nvSpPr>
      <xdr:spPr>
        <a:xfrm>
          <a:off x="16370300" y="163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34559</xdr:rowOff>
    </xdr:from>
    <xdr:to>
      <xdr:col>81</xdr:col>
      <xdr:colOff>101600</xdr:colOff>
      <xdr:row>95</xdr:row>
      <xdr:rowOff>136159</xdr:rowOff>
    </xdr:to>
    <xdr:sp macro="" textlink="">
      <xdr:nvSpPr>
        <xdr:cNvPr id="706" name="楕円 705"/>
        <xdr:cNvSpPr/>
      </xdr:nvSpPr>
      <xdr:spPr>
        <a:xfrm>
          <a:off x="15430500" y="1632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127286</xdr:rowOff>
    </xdr:from>
    <xdr:ext cx="534377" cy="259045"/>
    <xdr:sp macro="" textlink="">
      <xdr:nvSpPr>
        <xdr:cNvPr id="707" name="テキスト ボックス 706"/>
        <xdr:cNvSpPr txBox="1"/>
      </xdr:nvSpPr>
      <xdr:spPr>
        <a:xfrm>
          <a:off x="15214111" y="1641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104445</xdr:rowOff>
    </xdr:from>
    <xdr:to>
      <xdr:col>76</xdr:col>
      <xdr:colOff>165100</xdr:colOff>
      <xdr:row>95</xdr:row>
      <xdr:rowOff>34595</xdr:rowOff>
    </xdr:to>
    <xdr:sp macro="" textlink="">
      <xdr:nvSpPr>
        <xdr:cNvPr id="708" name="楕円 707"/>
        <xdr:cNvSpPr/>
      </xdr:nvSpPr>
      <xdr:spPr>
        <a:xfrm>
          <a:off x="14541500" y="162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51122</xdr:rowOff>
    </xdr:from>
    <xdr:ext cx="534377" cy="259045"/>
    <xdr:sp macro="" textlink="">
      <xdr:nvSpPr>
        <xdr:cNvPr id="709" name="テキスト ボックス 708"/>
        <xdr:cNvSpPr txBox="1"/>
      </xdr:nvSpPr>
      <xdr:spPr>
        <a:xfrm>
          <a:off x="14325111" y="1599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29725</xdr:rowOff>
    </xdr:from>
    <xdr:to>
      <xdr:col>72</xdr:col>
      <xdr:colOff>38100</xdr:colOff>
      <xdr:row>94</xdr:row>
      <xdr:rowOff>131325</xdr:rowOff>
    </xdr:to>
    <xdr:sp macro="" textlink="">
      <xdr:nvSpPr>
        <xdr:cNvPr id="710" name="楕円 709"/>
        <xdr:cNvSpPr/>
      </xdr:nvSpPr>
      <xdr:spPr>
        <a:xfrm>
          <a:off x="13652500" y="161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147852</xdr:rowOff>
    </xdr:from>
    <xdr:ext cx="534377" cy="259045"/>
    <xdr:sp macro="" textlink="">
      <xdr:nvSpPr>
        <xdr:cNvPr id="711" name="テキスト ボックス 710"/>
        <xdr:cNvSpPr txBox="1"/>
      </xdr:nvSpPr>
      <xdr:spPr>
        <a:xfrm>
          <a:off x="13436111" y="1592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140956</xdr:rowOff>
    </xdr:from>
    <xdr:to>
      <xdr:col>67</xdr:col>
      <xdr:colOff>101600</xdr:colOff>
      <xdr:row>94</xdr:row>
      <xdr:rowOff>71106</xdr:rowOff>
    </xdr:to>
    <xdr:sp macro="" textlink="">
      <xdr:nvSpPr>
        <xdr:cNvPr id="712" name="楕円 711"/>
        <xdr:cNvSpPr/>
      </xdr:nvSpPr>
      <xdr:spPr>
        <a:xfrm>
          <a:off x="12763500" y="160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87633</xdr:rowOff>
    </xdr:from>
    <xdr:ext cx="534377" cy="259045"/>
    <xdr:sp macro="" textlink="">
      <xdr:nvSpPr>
        <xdr:cNvPr id="713" name="テキスト ボックス 712"/>
        <xdr:cNvSpPr txBox="1"/>
      </xdr:nvSpPr>
      <xdr:spPr>
        <a:xfrm>
          <a:off x="12547111" y="158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1"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8" name="テキスト ボックス 747"/>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1" name="テキスト ボックス 750"/>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0"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ほとんどの項目で類似団体内平均値を下回っているが、民生費は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193,324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円となっており、類似団体内平均値を上回る結果となっている。民生費については、児童扶養手当、児童手当、子ども医療費等が減少したものの、障害者自立支援給付費、障害児自立支援給付費、児童福祉施設委託料等が増加したことにより昨年度を上回る数値となっている。公債費については、既発債の償還終了や新発債の抑制により減少しており、過去</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年間で最も低い数値となっている。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mn-lt"/>
              <a:ea typeface="+mn-ea"/>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年度より実質収支の黒字を保っており、平成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年度は財政調整基金を取り崩しての黒字確保、令和元年度は取り崩しなしでの黒字維持</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令和２年度は再度財政調整基金を取り崩しての黒字確保とな</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った</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標準財政規模に対する実質収支額は前年度と比べ</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1.11</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ポイント減少し、標準財政規模に対する実質単年度収支は前年度と比べ</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1.53</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ポイント減少してい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。今後も「行財政改革大綱」に基づき歳入の確保及び歳出経費の精査に努めて</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いく</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年度において、すべての会計で黒字財政を維持してい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構成比については、水道事業会計の標準財政規模に対する比率が最も大きく、過去</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年間で最も高い比率であった令和元年度から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0.95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ポイント</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減少したものの、依然高い水準となって</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いる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一般会計については、平成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年度において、財政調整基金の繰り入れにより黒字を確保、令和元年度は繰り入れをせず黒字を維持、令和２年度は再び繰り入れにより黒字を確保</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した</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介護保険特別会計は、令和元年度と比べると</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0.61</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ポイント増加してい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。増加理由としては、低所得者保険料軽減繰入金や介護給付費準備基金繰入金が増加したことなどがあ</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国民健康保険特別会計は、令和元年度と比べると</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0.15</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ポイント増加してい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。増加理由としては、一般被保険者国民健康保険料現年度分、</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災害等臨時特例補助金</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が増加したことなどがあ</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。結果として、令和元年度に引き続き、財政調整基金の繰り入れをせず黒字を維持した。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全会計の合計黒字額の比率については、直近５年で２番目に高い率と</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なった</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が、各数値の推移に注視しつつ、引き続き健全な財政運営に努めて</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いく</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53258493</v>
      </c>
      <c r="BO4" s="426"/>
      <c r="BP4" s="426"/>
      <c r="BQ4" s="426"/>
      <c r="BR4" s="426"/>
      <c r="BS4" s="426"/>
      <c r="BT4" s="426"/>
      <c r="BU4" s="427"/>
      <c r="BV4" s="425">
        <v>39769341</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0.4</v>
      </c>
      <c r="CU4" s="610"/>
      <c r="CV4" s="610"/>
      <c r="CW4" s="610"/>
      <c r="CX4" s="610"/>
      <c r="CY4" s="610"/>
      <c r="CZ4" s="610"/>
      <c r="DA4" s="611"/>
      <c r="DB4" s="609">
        <v>1.5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53155854</v>
      </c>
      <c r="BO5" s="431"/>
      <c r="BP5" s="431"/>
      <c r="BQ5" s="431"/>
      <c r="BR5" s="431"/>
      <c r="BS5" s="431"/>
      <c r="BT5" s="431"/>
      <c r="BU5" s="432"/>
      <c r="BV5" s="430">
        <v>39408980</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97.6</v>
      </c>
      <c r="CU5" s="401"/>
      <c r="CV5" s="401"/>
      <c r="CW5" s="401"/>
      <c r="CX5" s="401"/>
      <c r="CY5" s="401"/>
      <c r="CZ5" s="401"/>
      <c r="DA5" s="402"/>
      <c r="DB5" s="400">
        <v>98.8</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102639</v>
      </c>
      <c r="BO6" s="431"/>
      <c r="BP6" s="431"/>
      <c r="BQ6" s="431"/>
      <c r="BR6" s="431"/>
      <c r="BS6" s="431"/>
      <c r="BT6" s="431"/>
      <c r="BU6" s="432"/>
      <c r="BV6" s="430">
        <v>360361</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102.4</v>
      </c>
      <c r="CU6" s="584"/>
      <c r="CV6" s="584"/>
      <c r="CW6" s="584"/>
      <c r="CX6" s="584"/>
      <c r="CY6" s="584"/>
      <c r="CZ6" s="584"/>
      <c r="DA6" s="585"/>
      <c r="DB6" s="583">
        <v>104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93</v>
      </c>
      <c r="AV7" s="488"/>
      <c r="AW7" s="488"/>
      <c r="AX7" s="488"/>
      <c r="AY7" s="410" t="s">
        <v>105</v>
      </c>
      <c r="AZ7" s="411"/>
      <c r="BA7" s="411"/>
      <c r="BB7" s="411"/>
      <c r="BC7" s="411"/>
      <c r="BD7" s="411"/>
      <c r="BE7" s="411"/>
      <c r="BF7" s="411"/>
      <c r="BG7" s="411"/>
      <c r="BH7" s="411"/>
      <c r="BI7" s="411"/>
      <c r="BJ7" s="411"/>
      <c r="BK7" s="411"/>
      <c r="BL7" s="411"/>
      <c r="BM7" s="412"/>
      <c r="BN7" s="430">
        <v>0</v>
      </c>
      <c r="BO7" s="431"/>
      <c r="BP7" s="431"/>
      <c r="BQ7" s="431"/>
      <c r="BR7" s="431"/>
      <c r="BS7" s="431"/>
      <c r="BT7" s="431"/>
      <c r="BU7" s="432"/>
      <c r="BV7" s="430">
        <v>3030</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23841483</v>
      </c>
      <c r="CU7" s="431"/>
      <c r="CV7" s="431"/>
      <c r="CW7" s="431"/>
      <c r="CX7" s="431"/>
      <c r="CY7" s="431"/>
      <c r="CZ7" s="431"/>
      <c r="DA7" s="432"/>
      <c r="DB7" s="430">
        <v>23192798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102639</v>
      </c>
      <c r="BO8" s="431"/>
      <c r="BP8" s="431"/>
      <c r="BQ8" s="431"/>
      <c r="BR8" s="431"/>
      <c r="BS8" s="431"/>
      <c r="BT8" s="431"/>
      <c r="BU8" s="432"/>
      <c r="BV8" s="430">
        <v>357331</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0.56999999999999995</v>
      </c>
      <c r="CU8" s="544"/>
      <c r="CV8" s="544"/>
      <c r="CW8" s="544"/>
      <c r="CX8" s="544"/>
      <c r="CY8" s="544"/>
      <c r="CZ8" s="544"/>
      <c r="DA8" s="545"/>
      <c r="DB8" s="543">
        <v>0.56999999999999995</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108736</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101</v>
      </c>
      <c r="AV9" s="488"/>
      <c r="AW9" s="488"/>
      <c r="AX9" s="488"/>
      <c r="AY9" s="410" t="s">
        <v>115</v>
      </c>
      <c r="AZ9" s="411"/>
      <c r="BA9" s="411"/>
      <c r="BB9" s="411"/>
      <c r="BC9" s="411"/>
      <c r="BD9" s="411"/>
      <c r="BE9" s="411"/>
      <c r="BF9" s="411"/>
      <c r="BG9" s="411"/>
      <c r="BH9" s="411"/>
      <c r="BI9" s="411"/>
      <c r="BJ9" s="411"/>
      <c r="BK9" s="411"/>
      <c r="BL9" s="411"/>
      <c r="BM9" s="412"/>
      <c r="BN9" s="430">
        <v>-254692</v>
      </c>
      <c r="BO9" s="431"/>
      <c r="BP9" s="431"/>
      <c r="BQ9" s="431"/>
      <c r="BR9" s="431"/>
      <c r="BS9" s="431"/>
      <c r="BT9" s="431"/>
      <c r="BU9" s="432"/>
      <c r="BV9" s="430">
        <v>300792</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12.3</v>
      </c>
      <c r="CU9" s="401"/>
      <c r="CV9" s="401"/>
      <c r="CW9" s="401"/>
      <c r="CX9" s="401"/>
      <c r="CY9" s="401"/>
      <c r="CZ9" s="401"/>
      <c r="DA9" s="402"/>
      <c r="DB9" s="400">
        <v>13.5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112683</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357362</v>
      </c>
      <c r="BO10" s="431"/>
      <c r="BP10" s="431"/>
      <c r="BQ10" s="431"/>
      <c r="BR10" s="431"/>
      <c r="BS10" s="431"/>
      <c r="BT10" s="431"/>
      <c r="BU10" s="432"/>
      <c r="BV10" s="430">
        <v>57059</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93</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110106</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119</v>
      </c>
      <c r="AV12" s="488"/>
      <c r="AW12" s="488"/>
      <c r="AX12" s="488"/>
      <c r="AY12" s="410" t="s">
        <v>133</v>
      </c>
      <c r="AZ12" s="411"/>
      <c r="BA12" s="411"/>
      <c r="BB12" s="411"/>
      <c r="BC12" s="411"/>
      <c r="BD12" s="411"/>
      <c r="BE12" s="411"/>
      <c r="BF12" s="411"/>
      <c r="BG12" s="411"/>
      <c r="BH12" s="411"/>
      <c r="BI12" s="411"/>
      <c r="BJ12" s="411"/>
      <c r="BK12" s="411"/>
      <c r="BL12" s="411"/>
      <c r="BM12" s="412"/>
      <c r="BN12" s="430">
        <v>100000</v>
      </c>
      <c r="BO12" s="431"/>
      <c r="BP12" s="431"/>
      <c r="BQ12" s="431"/>
      <c r="BR12" s="431"/>
      <c r="BS12" s="431"/>
      <c r="BT12" s="431"/>
      <c r="BU12" s="432"/>
      <c r="BV12" s="430">
        <v>0</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135</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108954</v>
      </c>
      <c r="S13" s="534"/>
      <c r="T13" s="534"/>
      <c r="U13" s="534"/>
      <c r="V13" s="535"/>
      <c r="W13" s="521" t="s">
        <v>137</v>
      </c>
      <c r="X13" s="443"/>
      <c r="Y13" s="443"/>
      <c r="Z13" s="443"/>
      <c r="AA13" s="443"/>
      <c r="AB13" s="444"/>
      <c r="AC13" s="406">
        <v>516</v>
      </c>
      <c r="AD13" s="407"/>
      <c r="AE13" s="407"/>
      <c r="AF13" s="407"/>
      <c r="AG13" s="408"/>
      <c r="AH13" s="406">
        <v>582</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2670</v>
      </c>
      <c r="BO13" s="431"/>
      <c r="BP13" s="431"/>
      <c r="BQ13" s="431"/>
      <c r="BR13" s="431"/>
      <c r="BS13" s="431"/>
      <c r="BT13" s="431"/>
      <c r="BU13" s="432"/>
      <c r="BV13" s="430">
        <v>357851</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4.7</v>
      </c>
      <c r="CU13" s="401"/>
      <c r="CV13" s="401"/>
      <c r="CW13" s="401"/>
      <c r="CX13" s="401"/>
      <c r="CY13" s="401"/>
      <c r="CZ13" s="401"/>
      <c r="DA13" s="402"/>
      <c r="DB13" s="400">
        <v>5.9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111042</v>
      </c>
      <c r="S14" s="534"/>
      <c r="T14" s="534"/>
      <c r="U14" s="534"/>
      <c r="V14" s="535"/>
      <c r="W14" s="536"/>
      <c r="X14" s="446"/>
      <c r="Y14" s="446"/>
      <c r="Z14" s="446"/>
      <c r="AA14" s="446"/>
      <c r="AB14" s="447"/>
      <c r="AC14" s="526">
        <v>1.1000000000000001</v>
      </c>
      <c r="AD14" s="527"/>
      <c r="AE14" s="527"/>
      <c r="AF14" s="527"/>
      <c r="AG14" s="528"/>
      <c r="AH14" s="526">
        <v>1.2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5.4</v>
      </c>
      <c r="CU14" s="538"/>
      <c r="CV14" s="538"/>
      <c r="CW14" s="538"/>
      <c r="CX14" s="538"/>
      <c r="CY14" s="538"/>
      <c r="CZ14" s="538"/>
      <c r="DA14" s="539"/>
      <c r="DB14" s="537">
        <v>12.3</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109912</v>
      </c>
      <c r="S15" s="534"/>
      <c r="T15" s="534"/>
      <c r="U15" s="534"/>
      <c r="V15" s="535"/>
      <c r="W15" s="521" t="s">
        <v>145</v>
      </c>
      <c r="X15" s="443"/>
      <c r="Y15" s="443"/>
      <c r="Z15" s="443"/>
      <c r="AA15" s="443"/>
      <c r="AB15" s="444"/>
      <c r="AC15" s="406">
        <v>12226</v>
      </c>
      <c r="AD15" s="407"/>
      <c r="AE15" s="407"/>
      <c r="AF15" s="407"/>
      <c r="AG15" s="408"/>
      <c r="AH15" s="406">
        <v>12636</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11496832</v>
      </c>
      <c r="BO15" s="426"/>
      <c r="BP15" s="426"/>
      <c r="BQ15" s="426"/>
      <c r="BR15" s="426"/>
      <c r="BS15" s="426"/>
      <c r="BT15" s="426"/>
      <c r="BU15" s="427"/>
      <c r="BV15" s="425">
        <v>10717381</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26.5</v>
      </c>
      <c r="AD16" s="527"/>
      <c r="AE16" s="527"/>
      <c r="AF16" s="527"/>
      <c r="AG16" s="528"/>
      <c r="AH16" s="526">
        <v>26.8</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19705272</v>
      </c>
      <c r="BO16" s="431"/>
      <c r="BP16" s="431"/>
      <c r="BQ16" s="431"/>
      <c r="BR16" s="431"/>
      <c r="BS16" s="431"/>
      <c r="BT16" s="431"/>
      <c r="BU16" s="432"/>
      <c r="BV16" s="430">
        <v>19107514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33367</v>
      </c>
      <c r="AD17" s="407"/>
      <c r="AE17" s="407"/>
      <c r="AF17" s="407"/>
      <c r="AG17" s="408"/>
      <c r="AH17" s="406">
        <v>33874</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14503820</v>
      </c>
      <c r="BO17" s="431"/>
      <c r="BP17" s="431"/>
      <c r="BQ17" s="431"/>
      <c r="BR17" s="431"/>
      <c r="BS17" s="431"/>
      <c r="BT17" s="431"/>
      <c r="BU17" s="432"/>
      <c r="BV17" s="430">
        <v>13632600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26.45</v>
      </c>
      <c r="M18" s="495"/>
      <c r="N18" s="495"/>
      <c r="O18" s="495"/>
      <c r="P18" s="495"/>
      <c r="Q18" s="495"/>
      <c r="R18" s="496"/>
      <c r="S18" s="496"/>
      <c r="T18" s="496"/>
      <c r="U18" s="496"/>
      <c r="V18" s="497"/>
      <c r="W18" s="511"/>
      <c r="X18" s="512"/>
      <c r="Y18" s="512"/>
      <c r="Z18" s="512"/>
      <c r="AA18" s="512"/>
      <c r="AB18" s="522"/>
      <c r="AC18" s="394">
        <v>72.400000000000006</v>
      </c>
      <c r="AD18" s="395"/>
      <c r="AE18" s="395"/>
      <c r="AF18" s="395"/>
      <c r="AG18" s="498"/>
      <c r="AH18" s="394">
        <v>71.900000000000006</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23473424</v>
      </c>
      <c r="BO18" s="431"/>
      <c r="BP18" s="431"/>
      <c r="BQ18" s="431"/>
      <c r="BR18" s="431"/>
      <c r="BS18" s="431"/>
      <c r="BT18" s="431"/>
      <c r="BU18" s="432"/>
      <c r="BV18" s="430">
        <v>23615643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4111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27465068</v>
      </c>
      <c r="BO19" s="431"/>
      <c r="BP19" s="431"/>
      <c r="BQ19" s="431"/>
      <c r="BR19" s="431"/>
      <c r="BS19" s="431"/>
      <c r="BT19" s="431"/>
      <c r="BU19" s="432"/>
      <c r="BV19" s="430">
        <v>25726588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45008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36441522</v>
      </c>
      <c r="BO23" s="431"/>
      <c r="BP23" s="431"/>
      <c r="BQ23" s="431"/>
      <c r="BR23" s="431"/>
      <c r="BS23" s="431"/>
      <c r="BT23" s="431"/>
      <c r="BU23" s="432"/>
      <c r="BV23" s="430">
        <v>37272379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6930</v>
      </c>
      <c r="R24" s="407"/>
      <c r="S24" s="407"/>
      <c r="T24" s="407"/>
      <c r="U24" s="407"/>
      <c r="V24" s="408"/>
      <c r="W24" s="472"/>
      <c r="X24" s="463"/>
      <c r="Y24" s="464"/>
      <c r="Z24" s="403" t="s">
        <v>169</v>
      </c>
      <c r="AA24" s="404"/>
      <c r="AB24" s="404"/>
      <c r="AC24" s="404"/>
      <c r="AD24" s="404"/>
      <c r="AE24" s="404"/>
      <c r="AF24" s="404"/>
      <c r="AG24" s="405"/>
      <c r="AH24" s="406">
        <v>543</v>
      </c>
      <c r="AI24" s="407"/>
      <c r="AJ24" s="407"/>
      <c r="AK24" s="407"/>
      <c r="AL24" s="408"/>
      <c r="AM24" s="406">
        <v>1710993</v>
      </c>
      <c r="AN24" s="407"/>
      <c r="AO24" s="407"/>
      <c r="AP24" s="407"/>
      <c r="AQ24" s="407"/>
      <c r="AR24" s="408"/>
      <c r="AS24" s="406">
        <v>3151</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24270183</v>
      </c>
      <c r="BO24" s="431"/>
      <c r="BP24" s="431"/>
      <c r="BQ24" s="431"/>
      <c r="BR24" s="431"/>
      <c r="BS24" s="431"/>
      <c r="BT24" s="431"/>
      <c r="BU24" s="432"/>
      <c r="BV24" s="430">
        <v>24610136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2</v>
      </c>
      <c r="M25" s="407"/>
      <c r="N25" s="407"/>
      <c r="O25" s="407"/>
      <c r="P25" s="408"/>
      <c r="Q25" s="406">
        <v>7000</v>
      </c>
      <c r="R25" s="407"/>
      <c r="S25" s="407"/>
      <c r="T25" s="407"/>
      <c r="U25" s="407"/>
      <c r="V25" s="408"/>
      <c r="W25" s="472"/>
      <c r="X25" s="463"/>
      <c r="Y25" s="464"/>
      <c r="Z25" s="403" t="s">
        <v>172</v>
      </c>
      <c r="AA25" s="404"/>
      <c r="AB25" s="404"/>
      <c r="AC25" s="404"/>
      <c r="AD25" s="404"/>
      <c r="AE25" s="404"/>
      <c r="AF25" s="404"/>
      <c r="AG25" s="405"/>
      <c r="AH25" s="406" t="s">
        <v>173</v>
      </c>
      <c r="AI25" s="407"/>
      <c r="AJ25" s="407"/>
      <c r="AK25" s="407"/>
      <c r="AL25" s="408"/>
      <c r="AM25" s="406" t="s">
        <v>173</v>
      </c>
      <c r="AN25" s="407"/>
      <c r="AO25" s="407"/>
      <c r="AP25" s="407"/>
      <c r="AQ25" s="407"/>
      <c r="AR25" s="408"/>
      <c r="AS25" s="406" t="s">
        <v>135</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3826017</v>
      </c>
      <c r="BO25" s="426"/>
      <c r="BP25" s="426"/>
      <c r="BQ25" s="426"/>
      <c r="BR25" s="426"/>
      <c r="BS25" s="426"/>
      <c r="BT25" s="426"/>
      <c r="BU25" s="427"/>
      <c r="BV25" s="425">
        <v>2010447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7000</v>
      </c>
      <c r="R26" s="407"/>
      <c r="S26" s="407"/>
      <c r="T26" s="407"/>
      <c r="U26" s="407"/>
      <c r="V26" s="408"/>
      <c r="W26" s="472"/>
      <c r="X26" s="463"/>
      <c r="Y26" s="464"/>
      <c r="Z26" s="403" t="s">
        <v>176</v>
      </c>
      <c r="AA26" s="485"/>
      <c r="AB26" s="485"/>
      <c r="AC26" s="485"/>
      <c r="AD26" s="485"/>
      <c r="AE26" s="485"/>
      <c r="AF26" s="485"/>
      <c r="AG26" s="486"/>
      <c r="AH26" s="406" t="s">
        <v>173</v>
      </c>
      <c r="AI26" s="407"/>
      <c r="AJ26" s="407"/>
      <c r="AK26" s="407"/>
      <c r="AL26" s="408"/>
      <c r="AM26" s="406" t="s">
        <v>173</v>
      </c>
      <c r="AN26" s="407"/>
      <c r="AO26" s="407"/>
      <c r="AP26" s="407"/>
      <c r="AQ26" s="407"/>
      <c r="AR26" s="408"/>
      <c r="AS26" s="406" t="s">
        <v>173</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135</v>
      </c>
      <c r="BO26" s="431"/>
      <c r="BP26" s="431"/>
      <c r="BQ26" s="431"/>
      <c r="BR26" s="431"/>
      <c r="BS26" s="431"/>
      <c r="BT26" s="431"/>
      <c r="BU26" s="432"/>
      <c r="BV26" s="430" t="s">
        <v>173</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7000</v>
      </c>
      <c r="R27" s="407"/>
      <c r="S27" s="407"/>
      <c r="T27" s="407"/>
      <c r="U27" s="407"/>
      <c r="V27" s="408"/>
      <c r="W27" s="472"/>
      <c r="X27" s="463"/>
      <c r="Y27" s="464"/>
      <c r="Z27" s="403" t="s">
        <v>179</v>
      </c>
      <c r="AA27" s="404"/>
      <c r="AB27" s="404"/>
      <c r="AC27" s="404"/>
      <c r="AD27" s="404"/>
      <c r="AE27" s="404"/>
      <c r="AF27" s="404"/>
      <c r="AG27" s="405"/>
      <c r="AH27" s="406">
        <v>45</v>
      </c>
      <c r="AI27" s="407"/>
      <c r="AJ27" s="407"/>
      <c r="AK27" s="407"/>
      <c r="AL27" s="408"/>
      <c r="AM27" s="406">
        <v>143410</v>
      </c>
      <c r="AN27" s="407"/>
      <c r="AO27" s="407"/>
      <c r="AP27" s="407"/>
      <c r="AQ27" s="407"/>
      <c r="AR27" s="408"/>
      <c r="AS27" s="406">
        <v>3187</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t="s">
        <v>127</v>
      </c>
      <c r="BO27" s="434"/>
      <c r="BP27" s="434"/>
      <c r="BQ27" s="434"/>
      <c r="BR27" s="434"/>
      <c r="BS27" s="434"/>
      <c r="BT27" s="434"/>
      <c r="BU27" s="435"/>
      <c r="BV27" s="433" t="s">
        <v>135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6500</v>
      </c>
      <c r="R28" s="407"/>
      <c r="S28" s="407"/>
      <c r="T28" s="407"/>
      <c r="U28" s="407"/>
      <c r="V28" s="408"/>
      <c r="W28" s="472"/>
      <c r="X28" s="463"/>
      <c r="Y28" s="464"/>
      <c r="Z28" s="403" t="s">
        <v>182</v>
      </c>
      <c r="AA28" s="404"/>
      <c r="AB28" s="404"/>
      <c r="AC28" s="404"/>
      <c r="AD28" s="404"/>
      <c r="AE28" s="404"/>
      <c r="AF28" s="404"/>
      <c r="AG28" s="405"/>
      <c r="AH28" s="406" t="s">
        <v>173</v>
      </c>
      <c r="AI28" s="407"/>
      <c r="AJ28" s="407"/>
      <c r="AK28" s="407"/>
      <c r="AL28" s="408"/>
      <c r="AM28" s="406" t="s">
        <v>173</v>
      </c>
      <c r="AN28" s="407"/>
      <c r="AO28" s="407"/>
      <c r="AP28" s="407"/>
      <c r="AQ28" s="407"/>
      <c r="AR28" s="408"/>
      <c r="AS28" s="406" t="s">
        <v>173</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3934348</v>
      </c>
      <c r="BO28" s="426"/>
      <c r="BP28" s="426"/>
      <c r="BQ28" s="426"/>
      <c r="BR28" s="426"/>
      <c r="BS28" s="426"/>
      <c r="BT28" s="426"/>
      <c r="BU28" s="427"/>
      <c r="BV28" s="425">
        <v>3676986</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16</v>
      </c>
      <c r="M29" s="407"/>
      <c r="N29" s="407"/>
      <c r="O29" s="407"/>
      <c r="P29" s="408"/>
      <c r="Q29" s="406">
        <v>6000</v>
      </c>
      <c r="R29" s="407"/>
      <c r="S29" s="407"/>
      <c r="T29" s="407"/>
      <c r="U29" s="407"/>
      <c r="V29" s="408"/>
      <c r="W29" s="473"/>
      <c r="X29" s="474"/>
      <c r="Y29" s="475"/>
      <c r="Z29" s="403" t="s">
        <v>185</v>
      </c>
      <c r="AA29" s="404"/>
      <c r="AB29" s="404"/>
      <c r="AC29" s="404"/>
      <c r="AD29" s="404"/>
      <c r="AE29" s="404"/>
      <c r="AF29" s="404"/>
      <c r="AG29" s="405"/>
      <c r="AH29" s="406">
        <v>588</v>
      </c>
      <c r="AI29" s="407"/>
      <c r="AJ29" s="407"/>
      <c r="AK29" s="407"/>
      <c r="AL29" s="408"/>
      <c r="AM29" s="406">
        <v>1854403</v>
      </c>
      <c r="AN29" s="407"/>
      <c r="AO29" s="407"/>
      <c r="AP29" s="407"/>
      <c r="AQ29" s="407"/>
      <c r="AR29" s="408"/>
      <c r="AS29" s="406">
        <v>3154</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289724</v>
      </c>
      <c r="BO29" s="431"/>
      <c r="BP29" s="431"/>
      <c r="BQ29" s="431"/>
      <c r="BR29" s="431"/>
      <c r="BS29" s="431"/>
      <c r="BT29" s="431"/>
      <c r="BU29" s="432"/>
      <c r="BV29" s="430">
        <v>289721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101.1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2106721</v>
      </c>
      <c r="BO30" s="434"/>
      <c r="BP30" s="434"/>
      <c r="BQ30" s="434"/>
      <c r="BR30" s="434"/>
      <c r="BS30" s="434"/>
      <c r="BT30" s="434"/>
      <c r="BU30" s="435"/>
      <c r="BV30" s="433">
        <v>2047848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201</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IF('各会計、関係団体の財政状況及び健全化判断比率'!B33="","",'各会計、関係団体の財政状況及び健全化判断比率'!B33)</f>
        <v>と畜場特別会計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柏羽藤環境事業組合</v>
      </c>
      <c r="BZ34" s="388"/>
      <c r="CA34" s="388"/>
      <c r="CB34" s="388"/>
      <c r="CC34" s="388"/>
      <c r="CD34" s="388"/>
      <c r="CE34" s="388"/>
      <c r="CF34" s="388"/>
      <c r="CG34" s="388"/>
      <c r="CH34" s="388"/>
      <c r="CI34" s="388"/>
      <c r="CJ34" s="388"/>
      <c r="CK34" s="388"/>
      <c r="CL34" s="388"/>
      <c r="CM34" s="388"/>
      <c r="CN34" s="214"/>
      <c r="CO34" s="389">
        <f>IF(CQ34="","",MAX(C34:D43,U34:V43,AM34:AN43,BE34:BF43,BW34:BX43)+1)</f>
        <v>15</v>
      </c>
      <c r="CP34" s="389"/>
      <c r="CQ34" s="388" t="str">
        <f>IF('各会計、関係団体の財政状況及び健全化判断比率'!BS7="","",'各会計、関係団体の財政状況及び健全化判断比率'!BS7)</f>
        <v>はびきのエル・エス</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土地取得特別会計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柏原羽曳野藤井寺消防組合</v>
      </c>
      <c r="BZ35" s="388"/>
      <c r="CA35" s="388"/>
      <c r="CB35" s="388"/>
      <c r="CC35" s="388"/>
      <c r="CD35" s="388"/>
      <c r="CE35" s="388"/>
      <c r="CF35" s="388"/>
      <c r="CG35" s="388"/>
      <c r="CH35" s="388"/>
      <c r="CI35" s="388"/>
      <c r="CJ35" s="388"/>
      <c r="CK35" s="388"/>
      <c r="CL35" s="388"/>
      <c r="CM35" s="388"/>
      <c r="CN35" s="214"/>
      <c r="CO35" s="389">
        <f t="shared" ref="CO35:CO43" si="3">IF(CQ35="","",CO34+1)</f>
        <v>16</v>
      </c>
      <c r="CP35" s="389"/>
      <c r="CQ35" s="388" t="str">
        <f>IF('各会計、関係団体の財政状況及び健全化判断比率'!BS8="","",'各会計、関係団体の財政状況及び健全化判断比率'!BS8)</f>
        <v>みのりの里</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大阪府後期高齢者医療広域連合（一般会計）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大阪府後期高齢者医療広域連合（後期高齢者医療特別会計）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大阪広域水道企業団（水道事業会計）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大阪広域水道企業団（工業用水道事業会計）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LGxfzGarhpRbb5CLPylRI2s2/+r+Re8Gt6O2e1J9k+D0KeLH/YoE7y3VZSp/stqPkbl60a++LmwHSOpNtc+Uyg==" saltValue="rwAUMPcLOmZ9RTpuivXN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2" t="s">
        <v>576</v>
      </c>
      <c r="D34" s="1212"/>
      <c r="E34" s="1213"/>
      <c r="F34" s="32">
        <v>12.11</v>
      </c>
      <c r="G34" s="33">
        <v>11.96</v>
      </c>
      <c r="H34" s="33">
        <v>13.3</v>
      </c>
      <c r="I34" s="33">
        <v>14.08</v>
      </c>
      <c r="J34" s="34">
        <v>13.13</v>
      </c>
      <c r="K34" s="22"/>
      <c r="L34" s="22"/>
      <c r="M34" s="22"/>
      <c r="N34" s="22"/>
      <c r="O34" s="22"/>
      <c r="P34" s="22"/>
    </row>
    <row r="35" spans="1:16" ht="39" customHeight="1" x14ac:dyDescent="0.15">
      <c r="A35" s="22"/>
      <c r="B35" s="35"/>
      <c r="C35" s="1206" t="s">
        <v>577</v>
      </c>
      <c r="D35" s="1207"/>
      <c r="E35" s="1208"/>
      <c r="F35" s="36">
        <v>1.38</v>
      </c>
      <c r="G35" s="37">
        <v>2.31</v>
      </c>
      <c r="H35" s="37">
        <v>1.24</v>
      </c>
      <c r="I35" s="37">
        <v>1.3</v>
      </c>
      <c r="J35" s="38">
        <v>1.91</v>
      </c>
      <c r="K35" s="22"/>
      <c r="L35" s="22"/>
      <c r="M35" s="22"/>
      <c r="N35" s="22"/>
      <c r="O35" s="22"/>
      <c r="P35" s="22"/>
    </row>
    <row r="36" spans="1:16" ht="39" customHeight="1" x14ac:dyDescent="0.15">
      <c r="A36" s="22"/>
      <c r="B36" s="35"/>
      <c r="C36" s="1206" t="s">
        <v>578</v>
      </c>
      <c r="D36" s="1207"/>
      <c r="E36" s="1208"/>
      <c r="F36" s="36">
        <v>0.1</v>
      </c>
      <c r="G36" s="37">
        <v>0.21</v>
      </c>
      <c r="H36" s="37">
        <v>0.37</v>
      </c>
      <c r="I36" s="37">
        <v>0.66</v>
      </c>
      <c r="J36" s="38">
        <v>0.81</v>
      </c>
      <c r="K36" s="22"/>
      <c r="L36" s="22"/>
      <c r="M36" s="22"/>
      <c r="N36" s="22"/>
      <c r="O36" s="22"/>
      <c r="P36" s="22"/>
    </row>
    <row r="37" spans="1:16" ht="39" customHeight="1" x14ac:dyDescent="0.15">
      <c r="A37" s="22"/>
      <c r="B37" s="35"/>
      <c r="C37" s="1206" t="s">
        <v>579</v>
      </c>
      <c r="D37" s="1207"/>
      <c r="E37" s="1208"/>
      <c r="F37" s="36">
        <v>2.34</v>
      </c>
      <c r="G37" s="37">
        <v>0.26</v>
      </c>
      <c r="H37" s="37">
        <v>0.24</v>
      </c>
      <c r="I37" s="37">
        <v>1.54</v>
      </c>
      <c r="J37" s="38">
        <v>0.43</v>
      </c>
      <c r="K37" s="22"/>
      <c r="L37" s="22"/>
      <c r="M37" s="22"/>
      <c r="N37" s="22"/>
      <c r="O37" s="22"/>
      <c r="P37" s="22"/>
    </row>
    <row r="38" spans="1:16" ht="39" customHeight="1" x14ac:dyDescent="0.15">
      <c r="A38" s="22"/>
      <c r="B38" s="35"/>
      <c r="C38" s="1206" t="s">
        <v>580</v>
      </c>
      <c r="D38" s="1207"/>
      <c r="E38" s="1208"/>
      <c r="F38" s="36">
        <v>0.25</v>
      </c>
      <c r="G38" s="37">
        <v>0.23</v>
      </c>
      <c r="H38" s="37">
        <v>0.25</v>
      </c>
      <c r="I38" s="37">
        <v>0.2</v>
      </c>
      <c r="J38" s="38">
        <v>0.24</v>
      </c>
      <c r="K38" s="22"/>
      <c r="L38" s="22"/>
      <c r="M38" s="22"/>
      <c r="N38" s="22"/>
      <c r="O38" s="22"/>
      <c r="P38" s="22"/>
    </row>
    <row r="39" spans="1:16" ht="39" customHeight="1" x14ac:dyDescent="0.15">
      <c r="A39" s="22"/>
      <c r="B39" s="35"/>
      <c r="C39" s="1206" t="s">
        <v>581</v>
      </c>
      <c r="D39" s="1207"/>
      <c r="E39" s="1208"/>
      <c r="F39" s="36">
        <v>0</v>
      </c>
      <c r="G39" s="37">
        <v>0</v>
      </c>
      <c r="H39" s="37">
        <v>0</v>
      </c>
      <c r="I39" s="37">
        <v>0</v>
      </c>
      <c r="J39" s="38">
        <v>0</v>
      </c>
      <c r="K39" s="22"/>
      <c r="L39" s="22"/>
      <c r="M39" s="22"/>
      <c r="N39" s="22"/>
      <c r="O39" s="22"/>
      <c r="P39" s="22"/>
    </row>
    <row r="40" spans="1:16" ht="39" customHeight="1" x14ac:dyDescent="0.15">
      <c r="A40" s="22"/>
      <c r="B40" s="35"/>
      <c r="C40" s="1206" t="s">
        <v>582</v>
      </c>
      <c r="D40" s="1207"/>
      <c r="E40" s="1208"/>
      <c r="F40" s="36" t="s">
        <v>528</v>
      </c>
      <c r="G40" s="37" t="s">
        <v>528</v>
      </c>
      <c r="H40" s="37">
        <v>0</v>
      </c>
      <c r="I40" s="37">
        <v>0</v>
      </c>
      <c r="J40" s="38">
        <v>0</v>
      </c>
      <c r="K40" s="22"/>
      <c r="L40" s="22"/>
      <c r="M40" s="22"/>
      <c r="N40" s="22"/>
      <c r="O40" s="22"/>
      <c r="P40" s="22"/>
    </row>
    <row r="41" spans="1:16" ht="39" customHeight="1" x14ac:dyDescent="0.15">
      <c r="A41" s="22"/>
      <c r="B41" s="35"/>
      <c r="C41" s="1206" t="s">
        <v>583</v>
      </c>
      <c r="D41" s="1207"/>
      <c r="E41" s="1208"/>
      <c r="F41" s="36">
        <v>0</v>
      </c>
      <c r="G41" s="37">
        <v>0</v>
      </c>
      <c r="H41" s="37">
        <v>0</v>
      </c>
      <c r="I41" s="37">
        <v>0</v>
      </c>
      <c r="J41" s="38">
        <v>0</v>
      </c>
      <c r="K41" s="22"/>
      <c r="L41" s="22"/>
      <c r="M41" s="22"/>
      <c r="N41" s="22"/>
      <c r="O41" s="22"/>
      <c r="P41" s="22"/>
    </row>
    <row r="42" spans="1:16" ht="39" customHeight="1" x14ac:dyDescent="0.15">
      <c r="A42" s="22"/>
      <c r="B42" s="39"/>
      <c r="C42" s="1206" t="s">
        <v>584</v>
      </c>
      <c r="D42" s="1207"/>
      <c r="E42" s="1208"/>
      <c r="F42" s="36" t="s">
        <v>528</v>
      </c>
      <c r="G42" s="37" t="s">
        <v>528</v>
      </c>
      <c r="H42" s="37" t="s">
        <v>528</v>
      </c>
      <c r="I42" s="37" t="s">
        <v>528</v>
      </c>
      <c r="J42" s="38" t="s">
        <v>528</v>
      </c>
      <c r="K42" s="22"/>
      <c r="L42" s="22"/>
      <c r="M42" s="22"/>
      <c r="N42" s="22"/>
      <c r="O42" s="22"/>
      <c r="P42" s="22"/>
    </row>
    <row r="43" spans="1:16" ht="39" customHeight="1" thickBot="1" x14ac:dyDescent="0.2">
      <c r="A43" s="22"/>
      <c r="B43" s="40"/>
      <c r="C43" s="1209" t="s">
        <v>585</v>
      </c>
      <c r="D43" s="1210"/>
      <c r="E43" s="1211"/>
      <c r="F43" s="41">
        <v>0</v>
      </c>
      <c r="G43" s="42">
        <v>1.34</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X8d2wuFa55s/gftGpmvkaCEnIlz6WnJaCd3KXKyJnGBJRJc6N3r3G7UvfuHDuCEkkP8v1R0o6hHRmOWm9FoVg==" saltValue="npcPQ+806tIqmEEOlvBF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4381</v>
      </c>
      <c r="L45" s="60">
        <v>4149</v>
      </c>
      <c r="M45" s="60">
        <v>3865</v>
      </c>
      <c r="N45" s="60">
        <v>3488</v>
      </c>
      <c r="O45" s="61">
        <v>3396</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528</v>
      </c>
      <c r="L46" s="64" t="s">
        <v>528</v>
      </c>
      <c r="M46" s="64" t="s">
        <v>528</v>
      </c>
      <c r="N46" s="64" t="s">
        <v>528</v>
      </c>
      <c r="O46" s="65" t="s">
        <v>528</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528</v>
      </c>
      <c r="L47" s="64" t="s">
        <v>528</v>
      </c>
      <c r="M47" s="64" t="s">
        <v>528</v>
      </c>
      <c r="N47" s="64" t="s">
        <v>528</v>
      </c>
      <c r="O47" s="65" t="s">
        <v>528</v>
      </c>
      <c r="P47" s="48"/>
      <c r="Q47" s="48"/>
      <c r="R47" s="48"/>
      <c r="S47" s="48"/>
      <c r="T47" s="48"/>
      <c r="U47" s="48"/>
    </row>
    <row r="48" spans="1:21" ht="30.75" customHeight="1" x14ac:dyDescent="0.15">
      <c r="A48" s="48"/>
      <c r="B48" s="1234"/>
      <c r="C48" s="1235"/>
      <c r="D48" s="62"/>
      <c r="E48" s="1216" t="s">
        <v>15</v>
      </c>
      <c r="F48" s="1216"/>
      <c r="G48" s="1216"/>
      <c r="H48" s="1216"/>
      <c r="I48" s="1216"/>
      <c r="J48" s="1217"/>
      <c r="K48" s="63">
        <v>1223</v>
      </c>
      <c r="L48" s="64">
        <v>1162</v>
      </c>
      <c r="M48" s="64">
        <v>1212</v>
      </c>
      <c r="N48" s="64">
        <v>1242</v>
      </c>
      <c r="O48" s="65">
        <v>1186</v>
      </c>
      <c r="P48" s="48"/>
      <c r="Q48" s="48"/>
      <c r="R48" s="48"/>
      <c r="S48" s="48"/>
      <c r="T48" s="48"/>
      <c r="U48" s="48"/>
    </row>
    <row r="49" spans="1:21" ht="30.75" customHeight="1" x14ac:dyDescent="0.15">
      <c r="A49" s="48"/>
      <c r="B49" s="1234"/>
      <c r="C49" s="1235"/>
      <c r="D49" s="62"/>
      <c r="E49" s="1216" t="s">
        <v>16</v>
      </c>
      <c r="F49" s="1216"/>
      <c r="G49" s="1216"/>
      <c r="H49" s="1216"/>
      <c r="I49" s="1216"/>
      <c r="J49" s="1217"/>
      <c r="K49" s="63">
        <v>375</v>
      </c>
      <c r="L49" s="64">
        <v>364</v>
      </c>
      <c r="M49" s="64">
        <v>235</v>
      </c>
      <c r="N49" s="64">
        <v>144</v>
      </c>
      <c r="O49" s="65">
        <v>120</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528</v>
      </c>
      <c r="L50" s="64" t="s">
        <v>528</v>
      </c>
      <c r="M50" s="64" t="s">
        <v>528</v>
      </c>
      <c r="N50" s="64" t="s">
        <v>528</v>
      </c>
      <c r="O50" s="65" t="s">
        <v>528</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528</v>
      </c>
      <c r="L51" s="64" t="s">
        <v>528</v>
      </c>
      <c r="M51" s="64" t="s">
        <v>528</v>
      </c>
      <c r="N51" s="64" t="s">
        <v>528</v>
      </c>
      <c r="O51" s="65" t="s">
        <v>528</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4080</v>
      </c>
      <c r="L52" s="64">
        <v>4239</v>
      </c>
      <c r="M52" s="64">
        <v>4068</v>
      </c>
      <c r="N52" s="64">
        <v>3996</v>
      </c>
      <c r="O52" s="65">
        <v>3964</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1899</v>
      </c>
      <c r="L53" s="69">
        <v>1436</v>
      </c>
      <c r="M53" s="69">
        <v>1244</v>
      </c>
      <c r="N53" s="69">
        <v>878</v>
      </c>
      <c r="O53" s="70">
        <v>738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528</v>
      </c>
      <c r="L57" s="84" t="s">
        <v>528</v>
      </c>
      <c r="M57" s="84" t="s">
        <v>528</v>
      </c>
      <c r="N57" s="84" t="s">
        <v>528</v>
      </c>
      <c r="O57" s="85" t="s">
        <v>528</v>
      </c>
    </row>
    <row r="58" spans="1:21" ht="31.5" customHeight="1" thickBot="1" x14ac:dyDescent="0.2">
      <c r="B58" s="1224"/>
      <c r="C58" s="1225"/>
      <c r="D58" s="1229" t="s">
        <v>27</v>
      </c>
      <c r="E58" s="1230"/>
      <c r="F58" s="1230"/>
      <c r="G58" s="1230"/>
      <c r="H58" s="1230"/>
      <c r="I58" s="1230"/>
      <c r="J58" s="1231"/>
      <c r="K58" s="86" t="s">
        <v>528</v>
      </c>
      <c r="L58" s="87" t="s">
        <v>528</v>
      </c>
      <c r="M58" s="87" t="s">
        <v>528</v>
      </c>
      <c r="N58" s="87" t="s">
        <v>528</v>
      </c>
      <c r="O58" s="88" t="s">
        <v>528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AvdbLz+0rRv4MnYmHK50KiVudBfzLU85BufuUinPc/gFrAFHzLghxcbrqMJsXkUQDQTUIr1eZRSaGL+4gAwlQ==" saltValue="MYn52BVtlOEzGfPA4ujH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52" t="s">
        <v>30</v>
      </c>
      <c r="C41" s="1253"/>
      <c r="D41" s="102"/>
      <c r="E41" s="1254" t="s">
        <v>31</v>
      </c>
      <c r="F41" s="1254"/>
      <c r="G41" s="1254"/>
      <c r="H41" s="1255"/>
      <c r="I41" s="103">
        <v>40016</v>
      </c>
      <c r="J41" s="104">
        <v>38571</v>
      </c>
      <c r="K41" s="104">
        <v>37674</v>
      </c>
      <c r="L41" s="104">
        <v>37272</v>
      </c>
      <c r="M41" s="105">
        <v>36442</v>
      </c>
    </row>
    <row r="42" spans="2:13" ht="27.75" customHeight="1" x14ac:dyDescent="0.15">
      <c r="B42" s="1242"/>
      <c r="C42" s="1243"/>
      <c r="D42" s="106"/>
      <c r="E42" s="1246" t="s">
        <v>32</v>
      </c>
      <c r="F42" s="1246"/>
      <c r="G42" s="1246"/>
      <c r="H42" s="1247"/>
      <c r="I42" s="107" t="s">
        <v>528</v>
      </c>
      <c r="J42" s="108" t="s">
        <v>528</v>
      </c>
      <c r="K42" s="108" t="s">
        <v>528</v>
      </c>
      <c r="L42" s="108" t="s">
        <v>528</v>
      </c>
      <c r="M42" s="109" t="s">
        <v>528</v>
      </c>
    </row>
    <row r="43" spans="2:13" ht="27.75" customHeight="1" x14ac:dyDescent="0.15">
      <c r="B43" s="1242"/>
      <c r="C43" s="1243"/>
      <c r="D43" s="106"/>
      <c r="E43" s="1246" t="s">
        <v>33</v>
      </c>
      <c r="F43" s="1246"/>
      <c r="G43" s="1246"/>
      <c r="H43" s="1247"/>
      <c r="I43" s="107">
        <v>20621</v>
      </c>
      <c r="J43" s="108">
        <v>20483</v>
      </c>
      <c r="K43" s="108">
        <v>20040</v>
      </c>
      <c r="L43" s="108">
        <v>19733</v>
      </c>
      <c r="M43" s="109">
        <v>18844</v>
      </c>
    </row>
    <row r="44" spans="2:13" ht="27.75" customHeight="1" x14ac:dyDescent="0.15">
      <c r="B44" s="1242"/>
      <c r="C44" s="1243"/>
      <c r="D44" s="106"/>
      <c r="E44" s="1246" t="s">
        <v>34</v>
      </c>
      <c r="F44" s="1246"/>
      <c r="G44" s="1246"/>
      <c r="H44" s="1247"/>
      <c r="I44" s="107">
        <v>1081</v>
      </c>
      <c r="J44" s="108">
        <v>817</v>
      </c>
      <c r="K44" s="108">
        <v>925</v>
      </c>
      <c r="L44" s="108">
        <v>1012</v>
      </c>
      <c r="M44" s="109">
        <v>1089</v>
      </c>
    </row>
    <row r="45" spans="2:13" ht="27.75" customHeight="1" x14ac:dyDescent="0.15">
      <c r="B45" s="1242"/>
      <c r="C45" s="1243"/>
      <c r="D45" s="106"/>
      <c r="E45" s="1246" t="s">
        <v>35</v>
      </c>
      <c r="F45" s="1246"/>
      <c r="G45" s="1246"/>
      <c r="H45" s="1247"/>
      <c r="I45" s="107">
        <v>4455</v>
      </c>
      <c r="J45" s="108">
        <v>4681</v>
      </c>
      <c r="K45" s="108">
        <v>4643</v>
      </c>
      <c r="L45" s="108">
        <v>4485</v>
      </c>
      <c r="M45" s="109">
        <v>4456</v>
      </c>
    </row>
    <row r="46" spans="2:13" ht="27.75" customHeight="1" x14ac:dyDescent="0.15">
      <c r="B46" s="1242"/>
      <c r="C46" s="1243"/>
      <c r="D46" s="110"/>
      <c r="E46" s="1246" t="s">
        <v>36</v>
      </c>
      <c r="F46" s="1246"/>
      <c r="G46" s="1246"/>
      <c r="H46" s="1247"/>
      <c r="I46" s="107">
        <v>0</v>
      </c>
      <c r="J46" s="108">
        <v>0</v>
      </c>
      <c r="K46" s="108">
        <v>0</v>
      </c>
      <c r="L46" s="108">
        <v>0</v>
      </c>
      <c r="M46" s="109">
        <v>0</v>
      </c>
    </row>
    <row r="47" spans="2:13" ht="27.75" customHeight="1" x14ac:dyDescent="0.15">
      <c r="B47" s="1242"/>
      <c r="C47" s="1243"/>
      <c r="D47" s="111"/>
      <c r="E47" s="1256" t="s">
        <v>37</v>
      </c>
      <c r="F47" s="1257"/>
      <c r="G47" s="1257"/>
      <c r="H47" s="1258"/>
      <c r="I47" s="107" t="s">
        <v>528</v>
      </c>
      <c r="J47" s="108" t="s">
        <v>528</v>
      </c>
      <c r="K47" s="108" t="s">
        <v>528</v>
      </c>
      <c r="L47" s="108" t="s">
        <v>528</v>
      </c>
      <c r="M47" s="109" t="s">
        <v>528</v>
      </c>
    </row>
    <row r="48" spans="2:13" ht="27.75" customHeight="1" x14ac:dyDescent="0.15">
      <c r="B48" s="1242"/>
      <c r="C48" s="1243"/>
      <c r="D48" s="106"/>
      <c r="E48" s="1246" t="s">
        <v>38</v>
      </c>
      <c r="F48" s="1246"/>
      <c r="G48" s="1246"/>
      <c r="H48" s="1247"/>
      <c r="I48" s="107" t="s">
        <v>528</v>
      </c>
      <c r="J48" s="108" t="s">
        <v>528</v>
      </c>
      <c r="K48" s="108" t="s">
        <v>528</v>
      </c>
      <c r="L48" s="108" t="s">
        <v>528</v>
      </c>
      <c r="M48" s="109" t="s">
        <v>528</v>
      </c>
    </row>
    <row r="49" spans="2:13" ht="27.75" customHeight="1" x14ac:dyDescent="0.15">
      <c r="B49" s="1244"/>
      <c r="C49" s="1245"/>
      <c r="D49" s="106"/>
      <c r="E49" s="1246" t="s">
        <v>39</v>
      </c>
      <c r="F49" s="1246"/>
      <c r="G49" s="1246"/>
      <c r="H49" s="1247"/>
      <c r="I49" s="107" t="s">
        <v>528</v>
      </c>
      <c r="J49" s="108" t="s">
        <v>528</v>
      </c>
      <c r="K49" s="108" t="s">
        <v>528</v>
      </c>
      <c r="L49" s="108" t="s">
        <v>528</v>
      </c>
      <c r="M49" s="109" t="s">
        <v>528</v>
      </c>
    </row>
    <row r="50" spans="2:13" ht="27.75" customHeight="1" x14ac:dyDescent="0.15">
      <c r="B50" s="1240" t="s">
        <v>40</v>
      </c>
      <c r="C50" s="1241"/>
      <c r="D50" s="112"/>
      <c r="E50" s="1246" t="s">
        <v>41</v>
      </c>
      <c r="F50" s="1246"/>
      <c r="G50" s="1246"/>
      <c r="H50" s="1247"/>
      <c r="I50" s="107">
        <v>6956</v>
      </c>
      <c r="J50" s="108">
        <v>6964</v>
      </c>
      <c r="K50" s="108">
        <v>7367</v>
      </c>
      <c r="L50" s="108">
        <v>7795</v>
      </c>
      <c r="M50" s="109">
        <v>8337</v>
      </c>
    </row>
    <row r="51" spans="2:13" ht="27.75" customHeight="1" x14ac:dyDescent="0.15">
      <c r="B51" s="1242"/>
      <c r="C51" s="1243"/>
      <c r="D51" s="106"/>
      <c r="E51" s="1246" t="s">
        <v>42</v>
      </c>
      <c r="F51" s="1246"/>
      <c r="G51" s="1246"/>
      <c r="H51" s="1247"/>
      <c r="I51" s="107">
        <v>12383</v>
      </c>
      <c r="J51" s="108">
        <v>12888</v>
      </c>
      <c r="K51" s="108">
        <v>12749</v>
      </c>
      <c r="L51" s="108">
        <v>12950</v>
      </c>
      <c r="M51" s="109">
        <v>12479</v>
      </c>
    </row>
    <row r="52" spans="2:13" ht="27.75" customHeight="1" x14ac:dyDescent="0.15">
      <c r="B52" s="1244"/>
      <c r="C52" s="1245"/>
      <c r="D52" s="106"/>
      <c r="E52" s="1246" t="s">
        <v>43</v>
      </c>
      <c r="F52" s="1246"/>
      <c r="G52" s="1246"/>
      <c r="H52" s="1247"/>
      <c r="I52" s="107">
        <v>41265</v>
      </c>
      <c r="J52" s="108">
        <v>40635</v>
      </c>
      <c r="K52" s="108">
        <v>40178</v>
      </c>
      <c r="L52" s="108">
        <v>39279</v>
      </c>
      <c r="M52" s="109">
        <v>38873</v>
      </c>
    </row>
    <row r="53" spans="2:13" ht="27.75" customHeight="1" thickBot="1" x14ac:dyDescent="0.2">
      <c r="B53" s="1248" t="s">
        <v>44</v>
      </c>
      <c r="C53" s="1249"/>
      <c r="D53" s="113"/>
      <c r="E53" s="1250" t="s">
        <v>45</v>
      </c>
      <c r="F53" s="1250"/>
      <c r="G53" s="1250"/>
      <c r="H53" s="1251"/>
      <c r="I53" s="114">
        <v>5568</v>
      </c>
      <c r="J53" s="115">
        <v>4065</v>
      </c>
      <c r="K53" s="115">
        <v>2989</v>
      </c>
      <c r="L53" s="115">
        <v>2479</v>
      </c>
      <c r="M53" s="116">
        <v>1142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RcABu6/pTuRrNANSans9z4fzyw0thHPzcWUMDba99a77dNUfXjX2ISHzX5wDkCTT1c9T0f7uYYTJ41/8XZeGw==" saltValue="deC3jMNcWD7Zts/5/0y5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267" t="s">
        <v>48</v>
      </c>
      <c r="D55" s="1267"/>
      <c r="E55" s="1268"/>
      <c r="F55" s="128">
        <v>3620</v>
      </c>
      <c r="G55" s="128">
        <v>3677</v>
      </c>
      <c r="H55" s="129">
        <v>3934</v>
      </c>
    </row>
    <row r="56" spans="2:8" ht="52.5" customHeight="1" x14ac:dyDescent="0.15">
      <c r="B56" s="130"/>
      <c r="C56" s="1269" t="s">
        <v>49</v>
      </c>
      <c r="D56" s="1269"/>
      <c r="E56" s="1270"/>
      <c r="F56" s="131">
        <v>86</v>
      </c>
      <c r="G56" s="131">
        <v>290</v>
      </c>
      <c r="H56" s="132">
        <v>290</v>
      </c>
    </row>
    <row r="57" spans="2:8" ht="53.25" customHeight="1" x14ac:dyDescent="0.15">
      <c r="B57" s="130"/>
      <c r="C57" s="1271" t="s">
        <v>50</v>
      </c>
      <c r="D57" s="1271"/>
      <c r="E57" s="1272"/>
      <c r="F57" s="133">
        <v>2047</v>
      </c>
      <c r="G57" s="133">
        <v>2048</v>
      </c>
      <c r="H57" s="134">
        <v>2107</v>
      </c>
    </row>
    <row r="58" spans="2:8" ht="45.75" customHeight="1" x14ac:dyDescent="0.15">
      <c r="B58" s="135"/>
      <c r="C58" s="1259" t="s">
        <v>600</v>
      </c>
      <c r="D58" s="1260"/>
      <c r="E58" s="1261"/>
      <c r="F58" s="136">
        <v>1397</v>
      </c>
      <c r="G58" s="136">
        <v>1397</v>
      </c>
      <c r="H58" s="137">
        <v>1397</v>
      </c>
    </row>
    <row r="59" spans="2:8" ht="45.75" customHeight="1" x14ac:dyDescent="0.15">
      <c r="B59" s="135"/>
      <c r="C59" s="1259" t="s">
        <v>601</v>
      </c>
      <c r="D59" s="1260"/>
      <c r="E59" s="1261"/>
      <c r="F59" s="136">
        <v>559</v>
      </c>
      <c r="G59" s="136">
        <v>558</v>
      </c>
      <c r="H59" s="137">
        <v>559</v>
      </c>
    </row>
    <row r="60" spans="2:8" ht="45.75" customHeight="1" x14ac:dyDescent="0.15">
      <c r="B60" s="135"/>
      <c r="C60" s="1259" t="s">
        <v>602</v>
      </c>
      <c r="D60" s="1260"/>
      <c r="E60" s="1261"/>
      <c r="F60" s="136">
        <v>56</v>
      </c>
      <c r="G60" s="136">
        <v>57</v>
      </c>
      <c r="H60" s="137">
        <v>59</v>
      </c>
    </row>
    <row r="61" spans="2:8" ht="45.75" customHeight="1" x14ac:dyDescent="0.15">
      <c r="B61" s="135"/>
      <c r="C61" s="1259" t="s">
        <v>603</v>
      </c>
      <c r="D61" s="1260"/>
      <c r="E61" s="1261"/>
      <c r="F61" s="136">
        <v>20</v>
      </c>
      <c r="G61" s="136">
        <v>18</v>
      </c>
      <c r="H61" s="137">
        <v>46</v>
      </c>
    </row>
    <row r="62" spans="2:8" ht="45.75" customHeight="1" thickBot="1" x14ac:dyDescent="0.2">
      <c r="B62" s="138"/>
      <c r="C62" s="1262" t="s">
        <v>604</v>
      </c>
      <c r="D62" s="1263"/>
      <c r="E62" s="1264"/>
      <c r="F62" s="139">
        <v>10</v>
      </c>
      <c r="G62" s="139">
        <v>8</v>
      </c>
      <c r="H62" s="140">
        <v>12</v>
      </c>
    </row>
    <row r="63" spans="2:8" ht="52.5" customHeight="1" thickBot="1" x14ac:dyDescent="0.2">
      <c r="B63" s="141"/>
      <c r="C63" s="1265" t="s">
        <v>51</v>
      </c>
      <c r="D63" s="1265"/>
      <c r="E63" s="1266"/>
      <c r="F63" s="142">
        <v>5752</v>
      </c>
      <c r="G63" s="142">
        <v>6015</v>
      </c>
      <c r="H63" s="143">
        <v>6331</v>
      </c>
    </row>
    <row r="64" spans="2:8" ht="15" customHeight="1" x14ac:dyDescent="0.15"/>
  </sheetData>
  <sheetProtection algorithmName="SHA-512" hashValue="RS0+8p75Lm1trLjxh7aebeShVPJGEoaCsIKG0l765Q13ps19ET1TcBaQU1sIiaNZViVpG4jhurmkzbnUpumllQ==" saltValue="dNOLHXftbBxBrtoqK24d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43" sqref="AN43:DC47"/>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616</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612</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615</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610</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569</v>
      </c>
      <c r="BQ50" s="1283"/>
      <c r="BR50" s="1283"/>
      <c r="BS50" s="1283"/>
      <c r="BT50" s="1283"/>
      <c r="BU50" s="1283"/>
      <c r="BV50" s="1283"/>
      <c r="BW50" s="1283"/>
      <c r="BX50" s="1283" t="s">
        <v>570</v>
      </c>
      <c r="BY50" s="1283"/>
      <c r="BZ50" s="1283"/>
      <c r="CA50" s="1283"/>
      <c r="CB50" s="1283"/>
      <c r="CC50" s="1283"/>
      <c r="CD50" s="1283"/>
      <c r="CE50" s="1283"/>
      <c r="CF50" s="1283" t="s">
        <v>571</v>
      </c>
      <c r="CG50" s="1283"/>
      <c r="CH50" s="1283"/>
      <c r="CI50" s="1283"/>
      <c r="CJ50" s="1283"/>
      <c r="CK50" s="1283"/>
      <c r="CL50" s="1283"/>
      <c r="CM50" s="1283"/>
      <c r="CN50" s="1283" t="s">
        <v>572</v>
      </c>
      <c r="CO50" s="1283"/>
      <c r="CP50" s="1283"/>
      <c r="CQ50" s="1283"/>
      <c r="CR50" s="1283"/>
      <c r="CS50" s="1283"/>
      <c r="CT50" s="1283"/>
      <c r="CU50" s="1283"/>
      <c r="CV50" s="1283" t="s">
        <v>573</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609</v>
      </c>
      <c r="AO51" s="1282"/>
      <c r="AP51" s="1282"/>
      <c r="AQ51" s="1282"/>
      <c r="AR51" s="1282"/>
      <c r="AS51" s="1282"/>
      <c r="AT51" s="1282"/>
      <c r="AU51" s="1282"/>
      <c r="AV51" s="1282"/>
      <c r="AW51" s="1282"/>
      <c r="AX51" s="1282"/>
      <c r="AY51" s="1282"/>
      <c r="AZ51" s="1282"/>
      <c r="BA51" s="1282"/>
      <c r="BB51" s="1282" t="s">
        <v>607</v>
      </c>
      <c r="BC51" s="1282"/>
      <c r="BD51" s="1282"/>
      <c r="BE51" s="1282"/>
      <c r="BF51" s="1282"/>
      <c r="BG51" s="1282"/>
      <c r="BH51" s="1282"/>
      <c r="BI51" s="1282"/>
      <c r="BJ51" s="1282"/>
      <c r="BK51" s="1282"/>
      <c r="BL51" s="1282"/>
      <c r="BM51" s="1282"/>
      <c r="BN51" s="1282"/>
      <c r="BO51" s="1282"/>
      <c r="BP51" s="1281">
        <v>27.7</v>
      </c>
      <c r="BQ51" s="1281"/>
      <c r="BR51" s="1281"/>
      <c r="BS51" s="1281"/>
      <c r="BT51" s="1281"/>
      <c r="BU51" s="1281"/>
      <c r="BV51" s="1281"/>
      <c r="BW51" s="1281"/>
      <c r="BX51" s="1281">
        <v>20.6</v>
      </c>
      <c r="BY51" s="1281"/>
      <c r="BZ51" s="1281"/>
      <c r="CA51" s="1281"/>
      <c r="CB51" s="1281"/>
      <c r="CC51" s="1281"/>
      <c r="CD51" s="1281"/>
      <c r="CE51" s="1281"/>
      <c r="CF51" s="1281">
        <v>15.1</v>
      </c>
      <c r="CG51" s="1281"/>
      <c r="CH51" s="1281"/>
      <c r="CI51" s="1281"/>
      <c r="CJ51" s="1281"/>
      <c r="CK51" s="1281"/>
      <c r="CL51" s="1281"/>
      <c r="CM51" s="1281"/>
      <c r="CN51" s="1281">
        <v>12.3</v>
      </c>
      <c r="CO51" s="1281"/>
      <c r="CP51" s="1281"/>
      <c r="CQ51" s="1281"/>
      <c r="CR51" s="1281"/>
      <c r="CS51" s="1281"/>
      <c r="CT51" s="1281"/>
      <c r="CU51" s="1281"/>
      <c r="CV51" s="1281">
        <v>5.4</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614</v>
      </c>
      <c r="BC53" s="1282"/>
      <c r="BD53" s="1282"/>
      <c r="BE53" s="1282"/>
      <c r="BF53" s="1282"/>
      <c r="BG53" s="1282"/>
      <c r="BH53" s="1282"/>
      <c r="BI53" s="1282"/>
      <c r="BJ53" s="1282"/>
      <c r="BK53" s="1282"/>
      <c r="BL53" s="1282"/>
      <c r="BM53" s="1282"/>
      <c r="BN53" s="1282"/>
      <c r="BO53" s="1282"/>
      <c r="BP53" s="1281">
        <v>53.1</v>
      </c>
      <c r="BQ53" s="1281"/>
      <c r="BR53" s="1281"/>
      <c r="BS53" s="1281"/>
      <c r="BT53" s="1281"/>
      <c r="BU53" s="1281"/>
      <c r="BV53" s="1281"/>
      <c r="BW53" s="1281"/>
      <c r="BX53" s="1281">
        <v>54.3</v>
      </c>
      <c r="BY53" s="1281"/>
      <c r="BZ53" s="1281"/>
      <c r="CA53" s="1281"/>
      <c r="CB53" s="1281"/>
      <c r="CC53" s="1281"/>
      <c r="CD53" s="1281"/>
      <c r="CE53" s="1281"/>
      <c r="CF53" s="1281">
        <v>56.2</v>
      </c>
      <c r="CG53" s="1281"/>
      <c r="CH53" s="1281"/>
      <c r="CI53" s="1281"/>
      <c r="CJ53" s="1281"/>
      <c r="CK53" s="1281"/>
      <c r="CL53" s="1281"/>
      <c r="CM53" s="1281"/>
      <c r="CN53" s="1281">
        <v>55.2</v>
      </c>
      <c r="CO53" s="1281"/>
      <c r="CP53" s="1281"/>
      <c r="CQ53" s="1281"/>
      <c r="CR53" s="1281"/>
      <c r="CS53" s="1281"/>
      <c r="CT53" s="1281"/>
      <c r="CU53" s="1281"/>
      <c r="CV53" s="1281">
        <v>57.4</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608</v>
      </c>
      <c r="AO55" s="1283"/>
      <c r="AP55" s="1283"/>
      <c r="AQ55" s="1283"/>
      <c r="AR55" s="1283"/>
      <c r="AS55" s="1283"/>
      <c r="AT55" s="1283"/>
      <c r="AU55" s="1283"/>
      <c r="AV55" s="1283"/>
      <c r="AW55" s="1283"/>
      <c r="AX55" s="1283"/>
      <c r="AY55" s="1283"/>
      <c r="AZ55" s="1283"/>
      <c r="BA55" s="1283"/>
      <c r="BB55" s="1282" t="s">
        <v>607</v>
      </c>
      <c r="BC55" s="1282"/>
      <c r="BD55" s="1282"/>
      <c r="BE55" s="1282"/>
      <c r="BF55" s="1282"/>
      <c r="BG55" s="1282"/>
      <c r="BH55" s="1282"/>
      <c r="BI55" s="1282"/>
      <c r="BJ55" s="1282"/>
      <c r="BK55" s="1282"/>
      <c r="BL55" s="1282"/>
      <c r="BM55" s="1282"/>
      <c r="BN55" s="1282"/>
      <c r="BO55" s="1282"/>
      <c r="BP55" s="1281">
        <v>15</v>
      </c>
      <c r="BQ55" s="1281"/>
      <c r="BR55" s="1281"/>
      <c r="BS55" s="1281"/>
      <c r="BT55" s="1281"/>
      <c r="BU55" s="1281"/>
      <c r="BV55" s="1281"/>
      <c r="BW55" s="1281"/>
      <c r="BX55" s="1281">
        <v>12.2</v>
      </c>
      <c r="BY55" s="1281"/>
      <c r="BZ55" s="1281"/>
      <c r="CA55" s="1281"/>
      <c r="CB55" s="1281"/>
      <c r="CC55" s="1281"/>
      <c r="CD55" s="1281"/>
      <c r="CE55" s="1281"/>
      <c r="CF55" s="1281">
        <v>5</v>
      </c>
      <c r="CG55" s="1281"/>
      <c r="CH55" s="1281"/>
      <c r="CI55" s="1281"/>
      <c r="CJ55" s="1281"/>
      <c r="CK55" s="1281"/>
      <c r="CL55" s="1281"/>
      <c r="CM55" s="1281"/>
      <c r="CN55" s="1281">
        <v>5.4</v>
      </c>
      <c r="CO55" s="1281"/>
      <c r="CP55" s="1281"/>
      <c r="CQ55" s="1281"/>
      <c r="CR55" s="1281"/>
      <c r="CS55" s="1281"/>
      <c r="CT55" s="1281"/>
      <c r="CU55" s="1281"/>
      <c r="CV55" s="1281">
        <v>3.9</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614</v>
      </c>
      <c r="BC57" s="1282"/>
      <c r="BD57" s="1282"/>
      <c r="BE57" s="1282"/>
      <c r="BF57" s="1282"/>
      <c r="BG57" s="1282"/>
      <c r="BH57" s="1282"/>
      <c r="BI57" s="1282"/>
      <c r="BJ57" s="1282"/>
      <c r="BK57" s="1282"/>
      <c r="BL57" s="1282"/>
      <c r="BM57" s="1282"/>
      <c r="BN57" s="1282"/>
      <c r="BO57" s="1282"/>
      <c r="BP57" s="1281">
        <v>60.1</v>
      </c>
      <c r="BQ57" s="1281"/>
      <c r="BR57" s="1281"/>
      <c r="BS57" s="1281"/>
      <c r="BT57" s="1281"/>
      <c r="BU57" s="1281"/>
      <c r="BV57" s="1281"/>
      <c r="BW57" s="1281"/>
      <c r="BX57" s="1281">
        <v>61.2</v>
      </c>
      <c r="BY57" s="1281"/>
      <c r="BZ57" s="1281"/>
      <c r="CA57" s="1281"/>
      <c r="CB57" s="1281"/>
      <c r="CC57" s="1281"/>
      <c r="CD57" s="1281"/>
      <c r="CE57" s="1281"/>
      <c r="CF57" s="1281">
        <v>61.7</v>
      </c>
      <c r="CG57" s="1281"/>
      <c r="CH57" s="1281"/>
      <c r="CI57" s="1281"/>
      <c r="CJ57" s="1281"/>
      <c r="CK57" s="1281"/>
      <c r="CL57" s="1281"/>
      <c r="CM57" s="1281"/>
      <c r="CN57" s="1281">
        <v>62.6</v>
      </c>
      <c r="CO57" s="1281"/>
      <c r="CP57" s="1281"/>
      <c r="CQ57" s="1281"/>
      <c r="CR57" s="1281"/>
      <c r="CS57" s="1281"/>
      <c r="CT57" s="1281"/>
      <c r="CU57" s="1281"/>
      <c r="CV57" s="1281">
        <v>63.1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613</v>
      </c>
    </row>
    <row r="64" spans="1:109" ht="13.5" x14ac:dyDescent="0.15">
      <c r="B64" s="1274"/>
      <c r="G64" s="1311"/>
      <c r="I64" s="1313"/>
      <c r="J64" s="1313"/>
      <c r="K64" s="1313"/>
      <c r="L64" s="1313"/>
      <c r="M64" s="1313"/>
      <c r="N64" s="1312"/>
      <c r="AM64" s="1311"/>
      <c r="AN64" s="1311" t="s">
        <v>612</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611</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610</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569</v>
      </c>
      <c r="BQ72" s="1283"/>
      <c r="BR72" s="1283"/>
      <c r="BS72" s="1283"/>
      <c r="BT72" s="1283"/>
      <c r="BU72" s="1283"/>
      <c r="BV72" s="1283"/>
      <c r="BW72" s="1283"/>
      <c r="BX72" s="1283" t="s">
        <v>570</v>
      </c>
      <c r="BY72" s="1283"/>
      <c r="BZ72" s="1283"/>
      <c r="CA72" s="1283"/>
      <c r="CB72" s="1283"/>
      <c r="CC72" s="1283"/>
      <c r="CD72" s="1283"/>
      <c r="CE72" s="1283"/>
      <c r="CF72" s="1283" t="s">
        <v>571</v>
      </c>
      <c r="CG72" s="1283"/>
      <c r="CH72" s="1283"/>
      <c r="CI72" s="1283"/>
      <c r="CJ72" s="1283"/>
      <c r="CK72" s="1283"/>
      <c r="CL72" s="1283"/>
      <c r="CM72" s="1283"/>
      <c r="CN72" s="1283" t="s">
        <v>572</v>
      </c>
      <c r="CO72" s="1283"/>
      <c r="CP72" s="1283"/>
      <c r="CQ72" s="1283"/>
      <c r="CR72" s="1283"/>
      <c r="CS72" s="1283"/>
      <c r="CT72" s="1283"/>
      <c r="CU72" s="1283"/>
      <c r="CV72" s="1283" t="s">
        <v>573</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609</v>
      </c>
      <c r="AO73" s="1282"/>
      <c r="AP73" s="1282"/>
      <c r="AQ73" s="1282"/>
      <c r="AR73" s="1282"/>
      <c r="AS73" s="1282"/>
      <c r="AT73" s="1282"/>
      <c r="AU73" s="1282"/>
      <c r="AV73" s="1282"/>
      <c r="AW73" s="1282"/>
      <c r="AX73" s="1282"/>
      <c r="AY73" s="1282"/>
      <c r="AZ73" s="1282"/>
      <c r="BA73" s="1282"/>
      <c r="BB73" s="1282" t="s">
        <v>607</v>
      </c>
      <c r="BC73" s="1282"/>
      <c r="BD73" s="1282"/>
      <c r="BE73" s="1282"/>
      <c r="BF73" s="1282"/>
      <c r="BG73" s="1282"/>
      <c r="BH73" s="1282"/>
      <c r="BI73" s="1282"/>
      <c r="BJ73" s="1282"/>
      <c r="BK73" s="1282"/>
      <c r="BL73" s="1282"/>
      <c r="BM73" s="1282"/>
      <c r="BN73" s="1282"/>
      <c r="BO73" s="1282"/>
      <c r="BP73" s="1281">
        <v>27.7</v>
      </c>
      <c r="BQ73" s="1281"/>
      <c r="BR73" s="1281"/>
      <c r="BS73" s="1281"/>
      <c r="BT73" s="1281"/>
      <c r="BU73" s="1281"/>
      <c r="BV73" s="1281"/>
      <c r="BW73" s="1281"/>
      <c r="BX73" s="1281">
        <v>20.6</v>
      </c>
      <c r="BY73" s="1281"/>
      <c r="BZ73" s="1281"/>
      <c r="CA73" s="1281"/>
      <c r="CB73" s="1281"/>
      <c r="CC73" s="1281"/>
      <c r="CD73" s="1281"/>
      <c r="CE73" s="1281"/>
      <c r="CF73" s="1281">
        <v>15.1</v>
      </c>
      <c r="CG73" s="1281"/>
      <c r="CH73" s="1281"/>
      <c r="CI73" s="1281"/>
      <c r="CJ73" s="1281"/>
      <c r="CK73" s="1281"/>
      <c r="CL73" s="1281"/>
      <c r="CM73" s="1281"/>
      <c r="CN73" s="1281">
        <v>12.3</v>
      </c>
      <c r="CO73" s="1281"/>
      <c r="CP73" s="1281"/>
      <c r="CQ73" s="1281"/>
      <c r="CR73" s="1281"/>
      <c r="CS73" s="1281"/>
      <c r="CT73" s="1281"/>
      <c r="CU73" s="1281"/>
      <c r="CV73" s="1281">
        <v>5.4</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606</v>
      </c>
      <c r="BC75" s="1282"/>
      <c r="BD75" s="1282"/>
      <c r="BE75" s="1282"/>
      <c r="BF75" s="1282"/>
      <c r="BG75" s="1282"/>
      <c r="BH75" s="1282"/>
      <c r="BI75" s="1282"/>
      <c r="BJ75" s="1282"/>
      <c r="BK75" s="1282"/>
      <c r="BL75" s="1282"/>
      <c r="BM75" s="1282"/>
      <c r="BN75" s="1282"/>
      <c r="BO75" s="1282"/>
      <c r="BP75" s="1281">
        <v>9.1</v>
      </c>
      <c r="BQ75" s="1281"/>
      <c r="BR75" s="1281"/>
      <c r="BS75" s="1281"/>
      <c r="BT75" s="1281"/>
      <c r="BU75" s="1281"/>
      <c r="BV75" s="1281"/>
      <c r="BW75" s="1281"/>
      <c r="BX75" s="1281">
        <v>8.5</v>
      </c>
      <c r="BY75" s="1281"/>
      <c r="BZ75" s="1281"/>
      <c r="CA75" s="1281"/>
      <c r="CB75" s="1281"/>
      <c r="CC75" s="1281"/>
      <c r="CD75" s="1281"/>
      <c r="CE75" s="1281"/>
      <c r="CF75" s="1281">
        <v>7.6</v>
      </c>
      <c r="CG75" s="1281"/>
      <c r="CH75" s="1281"/>
      <c r="CI75" s="1281"/>
      <c r="CJ75" s="1281"/>
      <c r="CK75" s="1281"/>
      <c r="CL75" s="1281"/>
      <c r="CM75" s="1281"/>
      <c r="CN75" s="1281">
        <v>5.9</v>
      </c>
      <c r="CO75" s="1281"/>
      <c r="CP75" s="1281"/>
      <c r="CQ75" s="1281"/>
      <c r="CR75" s="1281"/>
      <c r="CS75" s="1281"/>
      <c r="CT75" s="1281"/>
      <c r="CU75" s="1281"/>
      <c r="CV75" s="1281">
        <v>4.7</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608</v>
      </c>
      <c r="AO77" s="1283"/>
      <c r="AP77" s="1283"/>
      <c r="AQ77" s="1283"/>
      <c r="AR77" s="1283"/>
      <c r="AS77" s="1283"/>
      <c r="AT77" s="1283"/>
      <c r="AU77" s="1283"/>
      <c r="AV77" s="1283"/>
      <c r="AW77" s="1283"/>
      <c r="AX77" s="1283"/>
      <c r="AY77" s="1283"/>
      <c r="AZ77" s="1283"/>
      <c r="BA77" s="1283"/>
      <c r="BB77" s="1282" t="s">
        <v>607</v>
      </c>
      <c r="BC77" s="1282"/>
      <c r="BD77" s="1282"/>
      <c r="BE77" s="1282"/>
      <c r="BF77" s="1282"/>
      <c r="BG77" s="1282"/>
      <c r="BH77" s="1282"/>
      <c r="BI77" s="1282"/>
      <c r="BJ77" s="1282"/>
      <c r="BK77" s="1282"/>
      <c r="BL77" s="1282"/>
      <c r="BM77" s="1282"/>
      <c r="BN77" s="1282"/>
      <c r="BO77" s="1282"/>
      <c r="BP77" s="1281">
        <v>15</v>
      </c>
      <c r="BQ77" s="1281"/>
      <c r="BR77" s="1281"/>
      <c r="BS77" s="1281"/>
      <c r="BT77" s="1281"/>
      <c r="BU77" s="1281"/>
      <c r="BV77" s="1281"/>
      <c r="BW77" s="1281"/>
      <c r="BX77" s="1281">
        <v>12.2</v>
      </c>
      <c r="BY77" s="1281"/>
      <c r="BZ77" s="1281"/>
      <c r="CA77" s="1281"/>
      <c r="CB77" s="1281"/>
      <c r="CC77" s="1281"/>
      <c r="CD77" s="1281"/>
      <c r="CE77" s="1281"/>
      <c r="CF77" s="1281">
        <v>5</v>
      </c>
      <c r="CG77" s="1281"/>
      <c r="CH77" s="1281"/>
      <c r="CI77" s="1281"/>
      <c r="CJ77" s="1281"/>
      <c r="CK77" s="1281"/>
      <c r="CL77" s="1281"/>
      <c r="CM77" s="1281"/>
      <c r="CN77" s="1281">
        <v>5.4</v>
      </c>
      <c r="CO77" s="1281"/>
      <c r="CP77" s="1281"/>
      <c r="CQ77" s="1281"/>
      <c r="CR77" s="1281"/>
      <c r="CS77" s="1281"/>
      <c r="CT77" s="1281"/>
      <c r="CU77" s="1281"/>
      <c r="CV77" s="1281">
        <v>3.9</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606</v>
      </c>
      <c r="BC79" s="1282"/>
      <c r="BD79" s="1282"/>
      <c r="BE79" s="1282"/>
      <c r="BF79" s="1282"/>
      <c r="BG79" s="1282"/>
      <c r="BH79" s="1282"/>
      <c r="BI79" s="1282"/>
      <c r="BJ79" s="1282"/>
      <c r="BK79" s="1282"/>
      <c r="BL79" s="1282"/>
      <c r="BM79" s="1282"/>
      <c r="BN79" s="1282"/>
      <c r="BO79" s="1282"/>
      <c r="BP79" s="1281">
        <v>5</v>
      </c>
      <c r="BQ79" s="1281"/>
      <c r="BR79" s="1281"/>
      <c r="BS79" s="1281"/>
      <c r="BT79" s="1281"/>
      <c r="BU79" s="1281"/>
      <c r="BV79" s="1281"/>
      <c r="BW79" s="1281"/>
      <c r="BX79" s="1281">
        <v>4.8</v>
      </c>
      <c r="BY79" s="1281"/>
      <c r="BZ79" s="1281"/>
      <c r="CA79" s="1281"/>
      <c r="CB79" s="1281"/>
      <c r="CC79" s="1281"/>
      <c r="CD79" s="1281"/>
      <c r="CE79" s="1281"/>
      <c r="CF79" s="1281">
        <v>4.5</v>
      </c>
      <c r="CG79" s="1281"/>
      <c r="CH79" s="1281"/>
      <c r="CI79" s="1281"/>
      <c r="CJ79" s="1281"/>
      <c r="CK79" s="1281"/>
      <c r="CL79" s="1281"/>
      <c r="CM79" s="1281"/>
      <c r="CN79" s="1281">
        <v>4.2</v>
      </c>
      <c r="CO79" s="1281"/>
      <c r="CP79" s="1281"/>
      <c r="CQ79" s="1281"/>
      <c r="CR79" s="1281"/>
      <c r="CS79" s="1281"/>
      <c r="CT79" s="1281"/>
      <c r="CU79" s="1281"/>
      <c r="CV79" s="1281">
        <v>4.2</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nA6DdS2ZigEAmLVyzvrAIgLpW5Fjahs8RIv6vLMDxKIBCmvSffko26OS/O02ecuFmg4G+DQV3LvV74GbVpp96g==" saltValue="EG2M5BnKIEKyI40YIhV44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XB7vLIqfRHwGOUaAuLWHYNxnosU8fqOkBNI8VLnjIuwaeiLJxznqAepi/oIlrWeLM2+M/A2WBG9+UAKw+8uXDA==" saltValue="ehiy2YL3lnexSYdi1V+p6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jfQfBxVuy3PDtjTlSb3QuQ1OYksngKCgyCUX1Q7XZzUk5lqW3rdVXLyFLtSFRWRjEP8NQwQRWXg1r58kKnb9WA==" saltValue="2dK4xv1Kbk7xcSs4iWdCU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10155</v>
      </c>
      <c r="E3" s="162"/>
      <c r="F3" s="163">
        <v>40879</v>
      </c>
      <c r="G3" s="164"/>
      <c r="H3" s="165"/>
    </row>
    <row r="4" spans="1:8" x14ac:dyDescent="0.15">
      <c r="A4" s="166"/>
      <c r="B4" s="167"/>
      <c r="C4" s="168"/>
      <c r="D4" s="169">
        <v>7589</v>
      </c>
      <c r="E4" s="170"/>
      <c r="F4" s="171">
        <v>24087</v>
      </c>
      <c r="G4" s="172"/>
      <c r="H4" s="173"/>
    </row>
    <row r="5" spans="1:8" x14ac:dyDescent="0.15">
      <c r="A5" s="154" t="s">
        <v>561</v>
      </c>
      <c r="B5" s="159"/>
      <c r="C5" s="160"/>
      <c r="D5" s="161">
        <v>14702</v>
      </c>
      <c r="E5" s="162"/>
      <c r="F5" s="163">
        <v>42651</v>
      </c>
      <c r="G5" s="164"/>
      <c r="H5" s="165"/>
    </row>
    <row r="6" spans="1:8" x14ac:dyDescent="0.15">
      <c r="A6" s="166"/>
      <c r="B6" s="167"/>
      <c r="C6" s="168"/>
      <c r="D6" s="169">
        <v>8703</v>
      </c>
      <c r="E6" s="170"/>
      <c r="F6" s="171">
        <v>22675</v>
      </c>
      <c r="G6" s="172"/>
      <c r="H6" s="173"/>
    </row>
    <row r="7" spans="1:8" x14ac:dyDescent="0.15">
      <c r="A7" s="154" t="s">
        <v>562</v>
      </c>
      <c r="B7" s="159"/>
      <c r="C7" s="160"/>
      <c r="D7" s="161">
        <v>20380</v>
      </c>
      <c r="E7" s="162"/>
      <c r="F7" s="163">
        <v>43226</v>
      </c>
      <c r="G7" s="164"/>
      <c r="H7" s="165"/>
    </row>
    <row r="8" spans="1:8" x14ac:dyDescent="0.15">
      <c r="A8" s="166"/>
      <c r="B8" s="167"/>
      <c r="C8" s="168"/>
      <c r="D8" s="169">
        <v>11829</v>
      </c>
      <c r="E8" s="170"/>
      <c r="F8" s="171">
        <v>22622</v>
      </c>
      <c r="G8" s="172"/>
      <c r="H8" s="173"/>
    </row>
    <row r="9" spans="1:8" x14ac:dyDescent="0.15">
      <c r="A9" s="154" t="s">
        <v>563</v>
      </c>
      <c r="B9" s="159"/>
      <c r="C9" s="160"/>
      <c r="D9" s="161">
        <v>21323</v>
      </c>
      <c r="E9" s="162"/>
      <c r="F9" s="163">
        <v>42836</v>
      </c>
      <c r="G9" s="164"/>
      <c r="H9" s="165"/>
    </row>
    <row r="10" spans="1:8" x14ac:dyDescent="0.15">
      <c r="A10" s="166"/>
      <c r="B10" s="167"/>
      <c r="C10" s="168"/>
      <c r="D10" s="169">
        <v>15506</v>
      </c>
      <c r="E10" s="170"/>
      <c r="F10" s="171">
        <v>22936</v>
      </c>
      <c r="G10" s="172"/>
      <c r="H10" s="173"/>
    </row>
    <row r="11" spans="1:8" x14ac:dyDescent="0.15">
      <c r="A11" s="154" t="s">
        <v>564</v>
      </c>
      <c r="B11" s="159"/>
      <c r="C11" s="160"/>
      <c r="D11" s="161">
        <v>20697</v>
      </c>
      <c r="E11" s="162"/>
      <c r="F11" s="163">
        <v>44161</v>
      </c>
      <c r="G11" s="164"/>
      <c r="H11" s="165"/>
    </row>
    <row r="12" spans="1:8" x14ac:dyDescent="0.15">
      <c r="A12" s="166"/>
      <c r="B12" s="167"/>
      <c r="C12" s="174"/>
      <c r="D12" s="169">
        <v>8966</v>
      </c>
      <c r="E12" s="170"/>
      <c r="F12" s="171">
        <v>23644</v>
      </c>
      <c r="G12" s="172"/>
      <c r="H12" s="173"/>
    </row>
    <row r="13" spans="1:8" x14ac:dyDescent="0.15">
      <c r="A13" s="154"/>
      <c r="B13" s="159"/>
      <c r="C13" s="175"/>
      <c r="D13" s="176">
        <v>17451</v>
      </c>
      <c r="E13" s="177"/>
      <c r="F13" s="178">
        <v>42751</v>
      </c>
      <c r="G13" s="179"/>
      <c r="H13" s="165"/>
    </row>
    <row r="14" spans="1:8" x14ac:dyDescent="0.15">
      <c r="A14" s="166"/>
      <c r="B14" s="167"/>
      <c r="C14" s="168"/>
      <c r="D14" s="169">
        <v>10519</v>
      </c>
      <c r="E14" s="170"/>
      <c r="F14" s="171">
        <v>23193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2.35</v>
      </c>
      <c r="C19" s="180">
        <f>ROUND(VALUE(SUBSTITUTE(実質収支比率等に係る経年分析!G$48,"▲","-")),2)</f>
        <v>0.26</v>
      </c>
      <c r="D19" s="180">
        <f>ROUND(VALUE(SUBSTITUTE(実質収支比率等に係る経年分析!H$48,"▲","-")),2)</f>
        <v>0.25</v>
      </c>
      <c r="E19" s="180">
        <f>ROUND(VALUE(SUBSTITUTE(実質収支比率等に係る経年分析!I$48,"▲","-")),2)</f>
        <v>1.54</v>
      </c>
      <c r="F19" s="180">
        <f>ROUND(VALUE(SUBSTITUTE(実質収支比率等に係る経年分析!J$48,"▲","-")),2)</f>
        <v>0.43</v>
      </c>
    </row>
    <row r="20" spans="1:11" x14ac:dyDescent="0.15">
      <c r="A20" s="180" t="s">
        <v>55</v>
      </c>
      <c r="B20" s="180">
        <f>ROUND(VALUE(SUBSTITUTE(実質収支比率等に係る経年分析!F$47,"▲","-")),2)</f>
        <v>16.38</v>
      </c>
      <c r="C20" s="180">
        <f>ROUND(VALUE(SUBSTITUTE(実質収支比率等に係る経年分析!G$47,"▲","-")),2)</f>
        <v>15.93</v>
      </c>
      <c r="D20" s="180">
        <f>ROUND(VALUE(SUBSTITUTE(実質収支比率等に係る経年分析!H$47,"▲","-")),2)</f>
        <v>15.78</v>
      </c>
      <c r="E20" s="180">
        <f>ROUND(VALUE(SUBSTITUTE(実質収支比率等に係る経年分析!I$47,"▲","-")),2)</f>
        <v>15.85</v>
      </c>
      <c r="F20" s="180">
        <f>ROUND(VALUE(SUBSTITUTE(実質収支比率等に係る経年分析!J$47,"▲","-")),2)</f>
        <v>16.5</v>
      </c>
    </row>
    <row r="21" spans="1:11" x14ac:dyDescent="0.15">
      <c r="A21" s="180" t="s">
        <v>56</v>
      </c>
      <c r="B21" s="180">
        <f>IF(ISNUMBER(VALUE(SUBSTITUTE(実質収支比率等に係る経年分析!F$49,"▲","-"))),ROUND(VALUE(SUBSTITUTE(実質収支比率等に係る経年分析!F$49,"▲","-")),2),NA())</f>
        <v>1.0900000000000001</v>
      </c>
      <c r="C21" s="180">
        <f>IF(ISNUMBER(VALUE(SUBSTITUTE(実質収支比率等に係る経年分析!G$49,"▲","-"))),ROUND(VALUE(SUBSTITUTE(実質収支比率等に係る経年分析!G$49,"▲","-")),2),NA())</f>
        <v>-2.76</v>
      </c>
      <c r="D21" s="180">
        <f>IF(ISNUMBER(VALUE(SUBSTITUTE(実質収支比率等に係る経年分析!H$49,"▲","-"))),ROUND(VALUE(SUBSTITUTE(実質収支比率等に係る経年分析!H$49,"▲","-")),2),NA())</f>
        <v>-0.18</v>
      </c>
      <c r="E21" s="180">
        <f>IF(ISNUMBER(VALUE(SUBSTITUTE(実質収支比率等に係る経年分析!I$49,"▲","-"))),ROUND(VALUE(SUBSTITUTE(実質収支比率等に係る経年分析!I$49,"▲","-")),2),NA())</f>
        <v>1.54</v>
      </c>
      <c r="F21" s="180">
        <f>IF(ISNUMBER(VALUE(SUBSTITUTE(実質収支比率等に係る経年分析!J$49,"▲","-"))),ROUND(VALUE(SUBSTITUTE(実質収支比率等に係る経年分析!J$49,"▲","-")),2),NA())</f>
        <v>0.01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1.34</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と畜場特別会計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13.13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4080</v>
      </c>
      <c r="E42" s="182"/>
      <c r="F42" s="182"/>
      <c r="G42" s="182">
        <f>'実質公債費比率（分子）の構造'!L$52</f>
        <v>4239</v>
      </c>
      <c r="H42" s="182"/>
      <c r="I42" s="182"/>
      <c r="J42" s="182">
        <f>'実質公債費比率（分子）の構造'!M$52</f>
        <v>4068</v>
      </c>
      <c r="K42" s="182"/>
      <c r="L42" s="182"/>
      <c r="M42" s="182">
        <f>'実質公債費比率（分子）の構造'!N$52</f>
        <v>3996</v>
      </c>
      <c r="N42" s="182"/>
      <c r="O42" s="182"/>
      <c r="P42" s="182">
        <f>'実質公債費比率（分子）の構造'!O$52</f>
        <v>3964</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375</v>
      </c>
      <c r="C45" s="182"/>
      <c r="D45" s="182"/>
      <c r="E45" s="182">
        <f>'実質公債費比率（分子）の構造'!L$49</f>
        <v>364</v>
      </c>
      <c r="F45" s="182"/>
      <c r="G45" s="182"/>
      <c r="H45" s="182">
        <f>'実質公債費比率（分子）の構造'!M$49</f>
        <v>235</v>
      </c>
      <c r="I45" s="182"/>
      <c r="J45" s="182"/>
      <c r="K45" s="182">
        <f>'実質公債費比率（分子）の構造'!N$49</f>
        <v>144</v>
      </c>
      <c r="L45" s="182"/>
      <c r="M45" s="182"/>
      <c r="N45" s="182">
        <f>'実質公債費比率（分子）の構造'!O$49</f>
        <v>120</v>
      </c>
      <c r="O45" s="182"/>
      <c r="P45" s="182"/>
    </row>
    <row r="46" spans="1:16" x14ac:dyDescent="0.15">
      <c r="A46" s="182" t="s">
        <v>66</v>
      </c>
      <c r="B46" s="182">
        <f>'実質公債費比率（分子）の構造'!K$48</f>
        <v>1223</v>
      </c>
      <c r="C46" s="182"/>
      <c r="D46" s="182"/>
      <c r="E46" s="182">
        <f>'実質公債費比率（分子）の構造'!L$48</f>
        <v>1162</v>
      </c>
      <c r="F46" s="182"/>
      <c r="G46" s="182"/>
      <c r="H46" s="182">
        <f>'実質公債費比率（分子）の構造'!M$48</f>
        <v>1212</v>
      </c>
      <c r="I46" s="182"/>
      <c r="J46" s="182"/>
      <c r="K46" s="182">
        <f>'実質公債費比率（分子）の構造'!N$48</f>
        <v>1242</v>
      </c>
      <c r="L46" s="182"/>
      <c r="M46" s="182"/>
      <c r="N46" s="182">
        <f>'実質公債費比率（分子）の構造'!O$48</f>
        <v>1186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4381</v>
      </c>
      <c r="C49" s="182"/>
      <c r="D49" s="182"/>
      <c r="E49" s="182">
        <f>'実質公債費比率（分子）の構造'!L$45</f>
        <v>4149</v>
      </c>
      <c r="F49" s="182"/>
      <c r="G49" s="182"/>
      <c r="H49" s="182">
        <f>'実質公債費比率（分子）の構造'!M$45</f>
        <v>3865</v>
      </c>
      <c r="I49" s="182"/>
      <c r="J49" s="182"/>
      <c r="K49" s="182">
        <f>'実質公債費比率（分子）の構造'!N$45</f>
        <v>3488</v>
      </c>
      <c r="L49" s="182"/>
      <c r="M49" s="182"/>
      <c r="N49" s="182">
        <f>'実質公債費比率（分子）の構造'!O$45</f>
        <v>3396</v>
      </c>
      <c r="O49" s="182"/>
      <c r="P49" s="182"/>
    </row>
    <row r="50" spans="1:16" x14ac:dyDescent="0.15">
      <c r="A50" s="182" t="s">
        <v>70</v>
      </c>
      <c r="B50" s="182" t="e">
        <f>NA()</f>
        <v>#N/A</v>
      </c>
      <c r="C50" s="182">
        <f>IF(ISNUMBER('実質公債費比率（分子）の構造'!K$53),'実質公債費比率（分子）の構造'!K$53,NA())</f>
        <v>1899</v>
      </c>
      <c r="D50" s="182" t="e">
        <f>NA()</f>
        <v>#N/A</v>
      </c>
      <c r="E50" s="182" t="e">
        <f>NA()</f>
        <v>#N/A</v>
      </c>
      <c r="F50" s="182">
        <f>IF(ISNUMBER('実質公債費比率（分子）の構造'!L$53),'実質公債費比率（分子）の構造'!L$53,NA())</f>
        <v>1436</v>
      </c>
      <c r="G50" s="182" t="e">
        <f>NA()</f>
        <v>#N/A</v>
      </c>
      <c r="H50" s="182" t="e">
        <f>NA()</f>
        <v>#N/A</v>
      </c>
      <c r="I50" s="182">
        <f>IF(ISNUMBER('実質公債費比率（分子）の構造'!M$53),'実質公債費比率（分子）の構造'!M$53,NA())</f>
        <v>1244</v>
      </c>
      <c r="J50" s="182" t="e">
        <f>NA()</f>
        <v>#N/A</v>
      </c>
      <c r="K50" s="182" t="e">
        <f>NA()</f>
        <v>#N/A</v>
      </c>
      <c r="L50" s="182">
        <f>IF(ISNUMBER('実質公債費比率（分子）の構造'!N$53),'実質公債費比率（分子）の構造'!N$53,NA())</f>
        <v>878</v>
      </c>
      <c r="M50" s="182" t="e">
        <f>NA()</f>
        <v>#N/A</v>
      </c>
      <c r="N50" s="182" t="e">
        <f>NA()</f>
        <v>#N/A</v>
      </c>
      <c r="O50" s="182">
        <f>IF(ISNUMBER('実質公債費比率（分子）の構造'!O$53),'実質公債費比率（分子）の構造'!O$53,NA())</f>
        <v>738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41265</v>
      </c>
      <c r="E56" s="181"/>
      <c r="F56" s="181"/>
      <c r="G56" s="181">
        <f>'将来負担比率（分子）の構造'!J$52</f>
        <v>40635</v>
      </c>
      <c r="H56" s="181"/>
      <c r="I56" s="181"/>
      <c r="J56" s="181">
        <f>'将来負担比率（分子）の構造'!K$52</f>
        <v>40178</v>
      </c>
      <c r="K56" s="181"/>
      <c r="L56" s="181"/>
      <c r="M56" s="181">
        <f>'将来負担比率（分子）の構造'!L$52</f>
        <v>39279</v>
      </c>
      <c r="N56" s="181"/>
      <c r="O56" s="181"/>
      <c r="P56" s="181">
        <f>'将来負担比率（分子）の構造'!M$52</f>
        <v>38873</v>
      </c>
    </row>
    <row r="57" spans="1:16" x14ac:dyDescent="0.15">
      <c r="A57" s="181" t="s">
        <v>42</v>
      </c>
      <c r="B57" s="181"/>
      <c r="C57" s="181"/>
      <c r="D57" s="181">
        <f>'将来負担比率（分子）の構造'!I$51</f>
        <v>12383</v>
      </c>
      <c r="E57" s="181"/>
      <c r="F57" s="181"/>
      <c r="G57" s="181">
        <f>'将来負担比率（分子）の構造'!J$51</f>
        <v>12888</v>
      </c>
      <c r="H57" s="181"/>
      <c r="I57" s="181"/>
      <c r="J57" s="181">
        <f>'将来負担比率（分子）の構造'!K$51</f>
        <v>12749</v>
      </c>
      <c r="K57" s="181"/>
      <c r="L57" s="181"/>
      <c r="M57" s="181">
        <f>'将来負担比率（分子）の構造'!L$51</f>
        <v>12950</v>
      </c>
      <c r="N57" s="181"/>
      <c r="O57" s="181"/>
      <c r="P57" s="181">
        <f>'将来負担比率（分子）の構造'!M$51</f>
        <v>12479</v>
      </c>
    </row>
    <row r="58" spans="1:16" x14ac:dyDescent="0.15">
      <c r="A58" s="181" t="s">
        <v>41</v>
      </c>
      <c r="B58" s="181"/>
      <c r="C58" s="181"/>
      <c r="D58" s="181">
        <f>'将来負担比率（分子）の構造'!I$50</f>
        <v>6956</v>
      </c>
      <c r="E58" s="181"/>
      <c r="F58" s="181"/>
      <c r="G58" s="181">
        <f>'将来負担比率（分子）の構造'!J$50</f>
        <v>6964</v>
      </c>
      <c r="H58" s="181"/>
      <c r="I58" s="181"/>
      <c r="J58" s="181">
        <f>'将来負担比率（分子）の構造'!K$50</f>
        <v>7367</v>
      </c>
      <c r="K58" s="181"/>
      <c r="L58" s="181"/>
      <c r="M58" s="181">
        <f>'将来負担比率（分子）の構造'!L$50</f>
        <v>7795</v>
      </c>
      <c r="N58" s="181"/>
      <c r="O58" s="181"/>
      <c r="P58" s="181">
        <f>'将来負担比率（分子）の構造'!M$50</f>
        <v>8337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0</v>
      </c>
      <c r="F61" s="181"/>
      <c r="G61" s="181"/>
      <c r="H61" s="181">
        <f>'将来負担比率（分子）の構造'!K$46</f>
        <v>0</v>
      </c>
      <c r="I61" s="181"/>
      <c r="J61" s="181"/>
      <c r="K61" s="181">
        <f>'将来負担比率（分子）の構造'!L$46</f>
        <v>0</v>
      </c>
      <c r="L61" s="181"/>
      <c r="M61" s="181"/>
      <c r="N61" s="181">
        <f>'将来負担比率（分子）の構造'!M$46</f>
        <v>0</v>
      </c>
      <c r="O61" s="181"/>
      <c r="P61" s="181"/>
    </row>
    <row r="62" spans="1:16" x14ac:dyDescent="0.15">
      <c r="A62" s="181" t="s">
        <v>35</v>
      </c>
      <c r="B62" s="181">
        <f>'将来負担比率（分子）の構造'!I$45</f>
        <v>4455</v>
      </c>
      <c r="C62" s="181"/>
      <c r="D62" s="181"/>
      <c r="E62" s="181">
        <f>'将来負担比率（分子）の構造'!J$45</f>
        <v>4681</v>
      </c>
      <c r="F62" s="181"/>
      <c r="G62" s="181"/>
      <c r="H62" s="181">
        <f>'将来負担比率（分子）の構造'!K$45</f>
        <v>4643</v>
      </c>
      <c r="I62" s="181"/>
      <c r="J62" s="181"/>
      <c r="K62" s="181">
        <f>'将来負担比率（分子）の構造'!L$45</f>
        <v>4485</v>
      </c>
      <c r="L62" s="181"/>
      <c r="M62" s="181"/>
      <c r="N62" s="181">
        <f>'将来負担比率（分子）の構造'!M$45</f>
        <v>4456</v>
      </c>
      <c r="O62" s="181"/>
      <c r="P62" s="181"/>
    </row>
    <row r="63" spans="1:16" x14ac:dyDescent="0.15">
      <c r="A63" s="181" t="s">
        <v>34</v>
      </c>
      <c r="B63" s="181">
        <f>'将来負担比率（分子）の構造'!I$44</f>
        <v>1081</v>
      </c>
      <c r="C63" s="181"/>
      <c r="D63" s="181"/>
      <c r="E63" s="181">
        <f>'将来負担比率（分子）の構造'!J$44</f>
        <v>817</v>
      </c>
      <c r="F63" s="181"/>
      <c r="G63" s="181"/>
      <c r="H63" s="181">
        <f>'将来負担比率（分子）の構造'!K$44</f>
        <v>925</v>
      </c>
      <c r="I63" s="181"/>
      <c r="J63" s="181"/>
      <c r="K63" s="181">
        <f>'将来負担比率（分子）の構造'!L$44</f>
        <v>1012</v>
      </c>
      <c r="L63" s="181"/>
      <c r="M63" s="181"/>
      <c r="N63" s="181">
        <f>'将来負担比率（分子）の構造'!M$44</f>
        <v>1089</v>
      </c>
      <c r="O63" s="181"/>
      <c r="P63" s="181"/>
    </row>
    <row r="64" spans="1:16" x14ac:dyDescent="0.15">
      <c r="A64" s="181" t="s">
        <v>33</v>
      </c>
      <c r="B64" s="181">
        <f>'将来負担比率（分子）の構造'!I$43</f>
        <v>20621</v>
      </c>
      <c r="C64" s="181"/>
      <c r="D64" s="181"/>
      <c r="E64" s="181">
        <f>'将来負担比率（分子）の構造'!J$43</f>
        <v>20483</v>
      </c>
      <c r="F64" s="181"/>
      <c r="G64" s="181"/>
      <c r="H64" s="181">
        <f>'将来負担比率（分子）の構造'!K$43</f>
        <v>20040</v>
      </c>
      <c r="I64" s="181"/>
      <c r="J64" s="181"/>
      <c r="K64" s="181">
        <f>'将来負担比率（分子）の構造'!L$43</f>
        <v>19733</v>
      </c>
      <c r="L64" s="181"/>
      <c r="M64" s="181"/>
      <c r="N64" s="181">
        <f>'将来負担比率（分子）の構造'!M$43</f>
        <v>18844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40016</v>
      </c>
      <c r="C66" s="181"/>
      <c r="D66" s="181"/>
      <c r="E66" s="181">
        <f>'将来負担比率（分子）の構造'!J$41</f>
        <v>38571</v>
      </c>
      <c r="F66" s="181"/>
      <c r="G66" s="181"/>
      <c r="H66" s="181">
        <f>'将来負担比率（分子）の構造'!K$41</f>
        <v>37674</v>
      </c>
      <c r="I66" s="181"/>
      <c r="J66" s="181"/>
      <c r="K66" s="181">
        <f>'将来負担比率（分子）の構造'!L$41</f>
        <v>37272</v>
      </c>
      <c r="L66" s="181"/>
      <c r="M66" s="181"/>
      <c r="N66" s="181">
        <f>'将来負担比率（分子）の構造'!M$41</f>
        <v>36442</v>
      </c>
      <c r="O66" s="181"/>
      <c r="P66" s="181"/>
    </row>
    <row r="67" spans="1:16" x14ac:dyDescent="0.15">
      <c r="A67" s="181" t="s">
        <v>74</v>
      </c>
      <c r="B67" s="181" t="e">
        <f>NA()</f>
        <v>#N/A</v>
      </c>
      <c r="C67" s="181">
        <f>IF(ISNUMBER('将来負担比率（分子）の構造'!I$53), IF('将来負担比率（分子）の構造'!I$53 &lt; 0, 0, '将来負担比率（分子）の構造'!I$53), NA())</f>
        <v>5568</v>
      </c>
      <c r="D67" s="181" t="e">
        <f>NA()</f>
        <v>#N/A</v>
      </c>
      <c r="E67" s="181" t="e">
        <f>NA()</f>
        <v>#N/A</v>
      </c>
      <c r="F67" s="181">
        <f>IF(ISNUMBER('将来負担比率（分子）の構造'!J$53), IF('将来負担比率（分子）の構造'!J$53 &lt; 0, 0, '将来負担比率（分子）の構造'!J$53), NA())</f>
        <v>4065</v>
      </c>
      <c r="G67" s="181" t="e">
        <f>NA()</f>
        <v>#N/A</v>
      </c>
      <c r="H67" s="181" t="e">
        <f>NA()</f>
        <v>#N/A</v>
      </c>
      <c r="I67" s="181">
        <f>IF(ISNUMBER('将来負担比率（分子）の構造'!K$53), IF('将来負担比率（分子）の構造'!K$53 &lt; 0, 0, '将来負担比率（分子）の構造'!K$53), NA())</f>
        <v>2989</v>
      </c>
      <c r="J67" s="181" t="e">
        <f>NA()</f>
        <v>#N/A</v>
      </c>
      <c r="K67" s="181" t="e">
        <f>NA()</f>
        <v>#N/A</v>
      </c>
      <c r="L67" s="181">
        <f>IF(ISNUMBER('将来負担比率（分子）の構造'!L$53), IF('将来負担比率（分子）の構造'!L$53 &lt; 0, 0, '将来負担比率（分子）の構造'!L$53), NA())</f>
        <v>2479</v>
      </c>
      <c r="M67" s="181" t="e">
        <f>NA()</f>
        <v>#N/A</v>
      </c>
      <c r="N67" s="181" t="e">
        <f>NA()</f>
        <v>#N/A</v>
      </c>
      <c r="O67" s="181">
        <f>IF(ISNUMBER('将来負担比率（分子）の構造'!M$53), IF('将来負担比率（分子）の構造'!M$53 &lt; 0, 0, '将来負担比率（分子）の構造'!M$53), NA())</f>
        <v>1142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3620</v>
      </c>
      <c r="C72" s="185">
        <f>基金残高に係る経年分析!G55</f>
        <v>3677</v>
      </c>
      <c r="D72" s="185">
        <f>基金残高に係る経年分析!H55</f>
        <v>3934</v>
      </c>
    </row>
    <row r="73" spans="1:16" x14ac:dyDescent="0.15">
      <c r="A73" s="184" t="s">
        <v>77</v>
      </c>
      <c r="B73" s="185">
        <f>基金残高に係る経年分析!F56</f>
        <v>86</v>
      </c>
      <c r="C73" s="185">
        <f>基金残高に係る経年分析!G56</f>
        <v>290</v>
      </c>
      <c r="D73" s="185">
        <f>基金残高に係る経年分析!H56</f>
        <v>290</v>
      </c>
    </row>
    <row r="74" spans="1:16" x14ac:dyDescent="0.15">
      <c r="A74" s="184" t="s">
        <v>78</v>
      </c>
      <c r="B74" s="185">
        <f>基金残高に係る経年分析!F57</f>
        <v>2047</v>
      </c>
      <c r="C74" s="185">
        <f>基金残高に係る経年分析!G57</f>
        <v>2048</v>
      </c>
      <c r="D74" s="185">
        <f>基金残高に係る経年分析!H57</f>
        <v>2107</v>
      </c>
    </row>
  </sheetData>
  <sheetProtection algorithmName="SHA-512" hashValue="rP5Sots9VgSoMsuxFanO4+hQJ4O9/YTvq705lViI12HVkwsGjCx2i8YI+Gh2Je2qTbL5BPxgWrvYMOip1n7hrg==" saltValue="m96qoFzl6iIdhSBho9JG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12693659</v>
      </c>
      <c r="S5" s="698"/>
      <c r="T5" s="698"/>
      <c r="U5" s="698"/>
      <c r="V5" s="698"/>
      <c r="W5" s="698"/>
      <c r="X5" s="698"/>
      <c r="Y5" s="741"/>
      <c r="Z5" s="759">
        <v>23.8</v>
      </c>
      <c r="AA5" s="759"/>
      <c r="AB5" s="759"/>
      <c r="AC5" s="759"/>
      <c r="AD5" s="760">
        <v>11686526</v>
      </c>
      <c r="AE5" s="760"/>
      <c r="AF5" s="760"/>
      <c r="AG5" s="760"/>
      <c r="AH5" s="760"/>
      <c r="AI5" s="760"/>
      <c r="AJ5" s="760"/>
      <c r="AK5" s="760"/>
      <c r="AL5" s="742">
        <v>51</v>
      </c>
      <c r="AM5" s="713"/>
      <c r="AN5" s="713"/>
      <c r="AO5" s="743"/>
      <c r="AP5" s="708" t="s">
        <v>226</v>
      </c>
      <c r="AQ5" s="709"/>
      <c r="AR5" s="709"/>
      <c r="AS5" s="709"/>
      <c r="AT5" s="709"/>
      <c r="AU5" s="709"/>
      <c r="AV5" s="709"/>
      <c r="AW5" s="709"/>
      <c r="AX5" s="709"/>
      <c r="AY5" s="709"/>
      <c r="AZ5" s="709"/>
      <c r="BA5" s="709"/>
      <c r="BB5" s="709"/>
      <c r="BC5" s="709"/>
      <c r="BD5" s="709"/>
      <c r="BE5" s="709"/>
      <c r="BF5" s="710"/>
      <c r="BG5" s="642">
        <v>11669939</v>
      </c>
      <c r="BH5" s="643"/>
      <c r="BI5" s="643"/>
      <c r="BJ5" s="643"/>
      <c r="BK5" s="643"/>
      <c r="BL5" s="643"/>
      <c r="BM5" s="643"/>
      <c r="BN5" s="644"/>
      <c r="BO5" s="675">
        <v>91.9</v>
      </c>
      <c r="BP5" s="675"/>
      <c r="BQ5" s="675"/>
      <c r="BR5" s="675"/>
      <c r="BS5" s="676">
        <v>80690</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204283</v>
      </c>
      <c r="S6" s="643"/>
      <c r="T6" s="643"/>
      <c r="U6" s="643"/>
      <c r="V6" s="643"/>
      <c r="W6" s="643"/>
      <c r="X6" s="643"/>
      <c r="Y6" s="644"/>
      <c r="Z6" s="675">
        <v>0.4</v>
      </c>
      <c r="AA6" s="675"/>
      <c r="AB6" s="675"/>
      <c r="AC6" s="675"/>
      <c r="AD6" s="676">
        <v>204283</v>
      </c>
      <c r="AE6" s="676"/>
      <c r="AF6" s="676"/>
      <c r="AG6" s="676"/>
      <c r="AH6" s="676"/>
      <c r="AI6" s="676"/>
      <c r="AJ6" s="676"/>
      <c r="AK6" s="676"/>
      <c r="AL6" s="645">
        <v>0.9</v>
      </c>
      <c r="AM6" s="646"/>
      <c r="AN6" s="646"/>
      <c r="AO6" s="677"/>
      <c r="AP6" s="639" t="s">
        <v>231</v>
      </c>
      <c r="AQ6" s="640"/>
      <c r="AR6" s="640"/>
      <c r="AS6" s="640"/>
      <c r="AT6" s="640"/>
      <c r="AU6" s="640"/>
      <c r="AV6" s="640"/>
      <c r="AW6" s="640"/>
      <c r="AX6" s="640"/>
      <c r="AY6" s="640"/>
      <c r="AZ6" s="640"/>
      <c r="BA6" s="640"/>
      <c r="BB6" s="640"/>
      <c r="BC6" s="640"/>
      <c r="BD6" s="640"/>
      <c r="BE6" s="640"/>
      <c r="BF6" s="641"/>
      <c r="BG6" s="642">
        <v>11669939</v>
      </c>
      <c r="BH6" s="643"/>
      <c r="BI6" s="643"/>
      <c r="BJ6" s="643"/>
      <c r="BK6" s="643"/>
      <c r="BL6" s="643"/>
      <c r="BM6" s="643"/>
      <c r="BN6" s="644"/>
      <c r="BO6" s="675">
        <v>91.9</v>
      </c>
      <c r="BP6" s="675"/>
      <c r="BQ6" s="675"/>
      <c r="BR6" s="675"/>
      <c r="BS6" s="676">
        <v>80690</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239431</v>
      </c>
      <c r="CS6" s="643"/>
      <c r="CT6" s="643"/>
      <c r="CU6" s="643"/>
      <c r="CV6" s="643"/>
      <c r="CW6" s="643"/>
      <c r="CX6" s="643"/>
      <c r="CY6" s="644"/>
      <c r="CZ6" s="742">
        <v>0.5</v>
      </c>
      <c r="DA6" s="713"/>
      <c r="DB6" s="713"/>
      <c r="DC6" s="745"/>
      <c r="DD6" s="648" t="s">
        <v>127</v>
      </c>
      <c r="DE6" s="643"/>
      <c r="DF6" s="643"/>
      <c r="DG6" s="643"/>
      <c r="DH6" s="643"/>
      <c r="DI6" s="643"/>
      <c r="DJ6" s="643"/>
      <c r="DK6" s="643"/>
      <c r="DL6" s="643"/>
      <c r="DM6" s="643"/>
      <c r="DN6" s="643"/>
      <c r="DO6" s="643"/>
      <c r="DP6" s="644"/>
      <c r="DQ6" s="648">
        <v>239431</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18916</v>
      </c>
      <c r="S7" s="643"/>
      <c r="T7" s="643"/>
      <c r="U7" s="643"/>
      <c r="V7" s="643"/>
      <c r="W7" s="643"/>
      <c r="X7" s="643"/>
      <c r="Y7" s="644"/>
      <c r="Z7" s="675">
        <v>0</v>
      </c>
      <c r="AA7" s="675"/>
      <c r="AB7" s="675"/>
      <c r="AC7" s="675"/>
      <c r="AD7" s="676">
        <v>18916</v>
      </c>
      <c r="AE7" s="676"/>
      <c r="AF7" s="676"/>
      <c r="AG7" s="676"/>
      <c r="AH7" s="676"/>
      <c r="AI7" s="676"/>
      <c r="AJ7" s="676"/>
      <c r="AK7" s="676"/>
      <c r="AL7" s="645">
        <v>0.1</v>
      </c>
      <c r="AM7" s="646"/>
      <c r="AN7" s="646"/>
      <c r="AO7" s="677"/>
      <c r="AP7" s="639" t="s">
        <v>234</v>
      </c>
      <c r="AQ7" s="640"/>
      <c r="AR7" s="640"/>
      <c r="AS7" s="640"/>
      <c r="AT7" s="640"/>
      <c r="AU7" s="640"/>
      <c r="AV7" s="640"/>
      <c r="AW7" s="640"/>
      <c r="AX7" s="640"/>
      <c r="AY7" s="640"/>
      <c r="AZ7" s="640"/>
      <c r="BA7" s="640"/>
      <c r="BB7" s="640"/>
      <c r="BC7" s="640"/>
      <c r="BD7" s="640"/>
      <c r="BE7" s="640"/>
      <c r="BF7" s="641"/>
      <c r="BG7" s="642">
        <v>6076705</v>
      </c>
      <c r="BH7" s="643"/>
      <c r="BI7" s="643"/>
      <c r="BJ7" s="643"/>
      <c r="BK7" s="643"/>
      <c r="BL7" s="643"/>
      <c r="BM7" s="643"/>
      <c r="BN7" s="644"/>
      <c r="BO7" s="675">
        <v>47.9</v>
      </c>
      <c r="BP7" s="675"/>
      <c r="BQ7" s="675"/>
      <c r="BR7" s="675"/>
      <c r="BS7" s="676">
        <v>80690</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15923600</v>
      </c>
      <c r="CS7" s="643"/>
      <c r="CT7" s="643"/>
      <c r="CU7" s="643"/>
      <c r="CV7" s="643"/>
      <c r="CW7" s="643"/>
      <c r="CX7" s="643"/>
      <c r="CY7" s="644"/>
      <c r="CZ7" s="675">
        <v>30</v>
      </c>
      <c r="DA7" s="675"/>
      <c r="DB7" s="675"/>
      <c r="DC7" s="675"/>
      <c r="DD7" s="648">
        <v>35980</v>
      </c>
      <c r="DE7" s="643"/>
      <c r="DF7" s="643"/>
      <c r="DG7" s="643"/>
      <c r="DH7" s="643"/>
      <c r="DI7" s="643"/>
      <c r="DJ7" s="643"/>
      <c r="DK7" s="643"/>
      <c r="DL7" s="643"/>
      <c r="DM7" s="643"/>
      <c r="DN7" s="643"/>
      <c r="DO7" s="643"/>
      <c r="DP7" s="644"/>
      <c r="DQ7" s="648">
        <v>4423075</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80063</v>
      </c>
      <c r="S8" s="643"/>
      <c r="T8" s="643"/>
      <c r="U8" s="643"/>
      <c r="V8" s="643"/>
      <c r="W8" s="643"/>
      <c r="X8" s="643"/>
      <c r="Y8" s="644"/>
      <c r="Z8" s="675">
        <v>0.2</v>
      </c>
      <c r="AA8" s="675"/>
      <c r="AB8" s="675"/>
      <c r="AC8" s="675"/>
      <c r="AD8" s="676">
        <v>80063</v>
      </c>
      <c r="AE8" s="676"/>
      <c r="AF8" s="676"/>
      <c r="AG8" s="676"/>
      <c r="AH8" s="676"/>
      <c r="AI8" s="676"/>
      <c r="AJ8" s="676"/>
      <c r="AK8" s="676"/>
      <c r="AL8" s="645">
        <v>0.3</v>
      </c>
      <c r="AM8" s="646"/>
      <c r="AN8" s="646"/>
      <c r="AO8" s="677"/>
      <c r="AP8" s="639" t="s">
        <v>237</v>
      </c>
      <c r="AQ8" s="640"/>
      <c r="AR8" s="640"/>
      <c r="AS8" s="640"/>
      <c r="AT8" s="640"/>
      <c r="AU8" s="640"/>
      <c r="AV8" s="640"/>
      <c r="AW8" s="640"/>
      <c r="AX8" s="640"/>
      <c r="AY8" s="640"/>
      <c r="AZ8" s="640"/>
      <c r="BA8" s="640"/>
      <c r="BB8" s="640"/>
      <c r="BC8" s="640"/>
      <c r="BD8" s="640"/>
      <c r="BE8" s="640"/>
      <c r="BF8" s="641"/>
      <c r="BG8" s="642">
        <v>181713</v>
      </c>
      <c r="BH8" s="643"/>
      <c r="BI8" s="643"/>
      <c r="BJ8" s="643"/>
      <c r="BK8" s="643"/>
      <c r="BL8" s="643"/>
      <c r="BM8" s="643"/>
      <c r="BN8" s="644"/>
      <c r="BO8" s="675">
        <v>1.4</v>
      </c>
      <c r="BP8" s="675"/>
      <c r="BQ8" s="675"/>
      <c r="BR8" s="675"/>
      <c r="BS8" s="648" t="s">
        <v>238</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21286168</v>
      </c>
      <c r="CS8" s="643"/>
      <c r="CT8" s="643"/>
      <c r="CU8" s="643"/>
      <c r="CV8" s="643"/>
      <c r="CW8" s="643"/>
      <c r="CX8" s="643"/>
      <c r="CY8" s="644"/>
      <c r="CZ8" s="675">
        <v>40</v>
      </c>
      <c r="DA8" s="675"/>
      <c r="DB8" s="675"/>
      <c r="DC8" s="675"/>
      <c r="DD8" s="648">
        <v>631756</v>
      </c>
      <c r="DE8" s="643"/>
      <c r="DF8" s="643"/>
      <c r="DG8" s="643"/>
      <c r="DH8" s="643"/>
      <c r="DI8" s="643"/>
      <c r="DJ8" s="643"/>
      <c r="DK8" s="643"/>
      <c r="DL8" s="643"/>
      <c r="DM8" s="643"/>
      <c r="DN8" s="643"/>
      <c r="DO8" s="643"/>
      <c r="DP8" s="644"/>
      <c r="DQ8" s="648">
        <v>9377443</v>
      </c>
      <c r="DR8" s="643"/>
      <c r="DS8" s="643"/>
      <c r="DT8" s="643"/>
      <c r="DU8" s="643"/>
      <c r="DV8" s="643"/>
      <c r="DW8" s="643"/>
      <c r="DX8" s="643"/>
      <c r="DY8" s="643"/>
      <c r="DZ8" s="643"/>
      <c r="EA8" s="643"/>
      <c r="EB8" s="643"/>
      <c r="EC8" s="689"/>
    </row>
    <row r="9" spans="2:143" ht="11.25" customHeight="1" x14ac:dyDescent="0.15">
      <c r="B9" s="639" t="s">
        <v>240</v>
      </c>
      <c r="C9" s="640"/>
      <c r="D9" s="640"/>
      <c r="E9" s="640"/>
      <c r="F9" s="640"/>
      <c r="G9" s="640"/>
      <c r="H9" s="640"/>
      <c r="I9" s="640"/>
      <c r="J9" s="640"/>
      <c r="K9" s="640"/>
      <c r="L9" s="640"/>
      <c r="M9" s="640"/>
      <c r="N9" s="640"/>
      <c r="O9" s="640"/>
      <c r="P9" s="640"/>
      <c r="Q9" s="641"/>
      <c r="R9" s="642">
        <v>90489</v>
      </c>
      <c r="S9" s="643"/>
      <c r="T9" s="643"/>
      <c r="U9" s="643"/>
      <c r="V9" s="643"/>
      <c r="W9" s="643"/>
      <c r="X9" s="643"/>
      <c r="Y9" s="644"/>
      <c r="Z9" s="675">
        <v>0.2</v>
      </c>
      <c r="AA9" s="675"/>
      <c r="AB9" s="675"/>
      <c r="AC9" s="675"/>
      <c r="AD9" s="676">
        <v>90489</v>
      </c>
      <c r="AE9" s="676"/>
      <c r="AF9" s="676"/>
      <c r="AG9" s="676"/>
      <c r="AH9" s="676"/>
      <c r="AI9" s="676"/>
      <c r="AJ9" s="676"/>
      <c r="AK9" s="676"/>
      <c r="AL9" s="645">
        <v>0.4</v>
      </c>
      <c r="AM9" s="646"/>
      <c r="AN9" s="646"/>
      <c r="AO9" s="677"/>
      <c r="AP9" s="639" t="s">
        <v>241</v>
      </c>
      <c r="AQ9" s="640"/>
      <c r="AR9" s="640"/>
      <c r="AS9" s="640"/>
      <c r="AT9" s="640"/>
      <c r="AU9" s="640"/>
      <c r="AV9" s="640"/>
      <c r="AW9" s="640"/>
      <c r="AX9" s="640"/>
      <c r="AY9" s="640"/>
      <c r="AZ9" s="640"/>
      <c r="BA9" s="640"/>
      <c r="BB9" s="640"/>
      <c r="BC9" s="640"/>
      <c r="BD9" s="640"/>
      <c r="BE9" s="640"/>
      <c r="BF9" s="641"/>
      <c r="BG9" s="642">
        <v>5346515</v>
      </c>
      <c r="BH9" s="643"/>
      <c r="BI9" s="643"/>
      <c r="BJ9" s="643"/>
      <c r="BK9" s="643"/>
      <c r="BL9" s="643"/>
      <c r="BM9" s="643"/>
      <c r="BN9" s="644"/>
      <c r="BO9" s="675">
        <v>42.1</v>
      </c>
      <c r="BP9" s="675"/>
      <c r="BQ9" s="675"/>
      <c r="BR9" s="675"/>
      <c r="BS9" s="648" t="s">
        <v>127</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2602785</v>
      </c>
      <c r="CS9" s="643"/>
      <c r="CT9" s="643"/>
      <c r="CU9" s="643"/>
      <c r="CV9" s="643"/>
      <c r="CW9" s="643"/>
      <c r="CX9" s="643"/>
      <c r="CY9" s="644"/>
      <c r="CZ9" s="675">
        <v>4.9000000000000004</v>
      </c>
      <c r="DA9" s="675"/>
      <c r="DB9" s="675"/>
      <c r="DC9" s="675"/>
      <c r="DD9" s="648">
        <v>15730</v>
      </c>
      <c r="DE9" s="643"/>
      <c r="DF9" s="643"/>
      <c r="DG9" s="643"/>
      <c r="DH9" s="643"/>
      <c r="DI9" s="643"/>
      <c r="DJ9" s="643"/>
      <c r="DK9" s="643"/>
      <c r="DL9" s="643"/>
      <c r="DM9" s="643"/>
      <c r="DN9" s="643"/>
      <c r="DO9" s="643"/>
      <c r="DP9" s="644"/>
      <c r="DQ9" s="648">
        <v>2477450</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238</v>
      </c>
      <c r="S10" s="643"/>
      <c r="T10" s="643"/>
      <c r="U10" s="643"/>
      <c r="V10" s="643"/>
      <c r="W10" s="643"/>
      <c r="X10" s="643"/>
      <c r="Y10" s="644"/>
      <c r="Z10" s="675" t="s">
        <v>127</v>
      </c>
      <c r="AA10" s="675"/>
      <c r="AB10" s="675"/>
      <c r="AC10" s="675"/>
      <c r="AD10" s="676" t="s">
        <v>238</v>
      </c>
      <c r="AE10" s="676"/>
      <c r="AF10" s="676"/>
      <c r="AG10" s="676"/>
      <c r="AH10" s="676"/>
      <c r="AI10" s="676"/>
      <c r="AJ10" s="676"/>
      <c r="AK10" s="676"/>
      <c r="AL10" s="645" t="s">
        <v>127</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203381</v>
      </c>
      <c r="BH10" s="643"/>
      <c r="BI10" s="643"/>
      <c r="BJ10" s="643"/>
      <c r="BK10" s="643"/>
      <c r="BL10" s="643"/>
      <c r="BM10" s="643"/>
      <c r="BN10" s="644"/>
      <c r="BO10" s="675">
        <v>1.6</v>
      </c>
      <c r="BP10" s="675"/>
      <c r="BQ10" s="675"/>
      <c r="BR10" s="675"/>
      <c r="BS10" s="648" t="s">
        <v>127</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24043</v>
      </c>
      <c r="CS10" s="643"/>
      <c r="CT10" s="643"/>
      <c r="CU10" s="643"/>
      <c r="CV10" s="643"/>
      <c r="CW10" s="643"/>
      <c r="CX10" s="643"/>
      <c r="CY10" s="644"/>
      <c r="CZ10" s="675">
        <v>0</v>
      </c>
      <c r="DA10" s="675"/>
      <c r="DB10" s="675"/>
      <c r="DC10" s="675"/>
      <c r="DD10" s="648" t="s">
        <v>127</v>
      </c>
      <c r="DE10" s="643"/>
      <c r="DF10" s="643"/>
      <c r="DG10" s="643"/>
      <c r="DH10" s="643"/>
      <c r="DI10" s="643"/>
      <c r="DJ10" s="643"/>
      <c r="DK10" s="643"/>
      <c r="DL10" s="643"/>
      <c r="DM10" s="643"/>
      <c r="DN10" s="643"/>
      <c r="DO10" s="643"/>
      <c r="DP10" s="644"/>
      <c r="DQ10" s="648">
        <v>22075</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2218160</v>
      </c>
      <c r="S11" s="643"/>
      <c r="T11" s="643"/>
      <c r="U11" s="643"/>
      <c r="V11" s="643"/>
      <c r="W11" s="643"/>
      <c r="X11" s="643"/>
      <c r="Y11" s="644"/>
      <c r="Z11" s="645">
        <v>4.2</v>
      </c>
      <c r="AA11" s="646"/>
      <c r="AB11" s="646"/>
      <c r="AC11" s="647"/>
      <c r="AD11" s="648">
        <v>2218160</v>
      </c>
      <c r="AE11" s="643"/>
      <c r="AF11" s="643"/>
      <c r="AG11" s="643"/>
      <c r="AH11" s="643"/>
      <c r="AI11" s="643"/>
      <c r="AJ11" s="643"/>
      <c r="AK11" s="644"/>
      <c r="AL11" s="645">
        <v>9.6999999999999993</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345096</v>
      </c>
      <c r="BH11" s="643"/>
      <c r="BI11" s="643"/>
      <c r="BJ11" s="643"/>
      <c r="BK11" s="643"/>
      <c r="BL11" s="643"/>
      <c r="BM11" s="643"/>
      <c r="BN11" s="644"/>
      <c r="BO11" s="675">
        <v>2.7</v>
      </c>
      <c r="BP11" s="675"/>
      <c r="BQ11" s="675"/>
      <c r="BR11" s="675"/>
      <c r="BS11" s="648">
        <v>80690</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157101</v>
      </c>
      <c r="CS11" s="643"/>
      <c r="CT11" s="643"/>
      <c r="CU11" s="643"/>
      <c r="CV11" s="643"/>
      <c r="CW11" s="643"/>
      <c r="CX11" s="643"/>
      <c r="CY11" s="644"/>
      <c r="CZ11" s="675">
        <v>0.3</v>
      </c>
      <c r="DA11" s="675"/>
      <c r="DB11" s="675"/>
      <c r="DC11" s="675"/>
      <c r="DD11" s="648">
        <v>21667</v>
      </c>
      <c r="DE11" s="643"/>
      <c r="DF11" s="643"/>
      <c r="DG11" s="643"/>
      <c r="DH11" s="643"/>
      <c r="DI11" s="643"/>
      <c r="DJ11" s="643"/>
      <c r="DK11" s="643"/>
      <c r="DL11" s="643"/>
      <c r="DM11" s="643"/>
      <c r="DN11" s="643"/>
      <c r="DO11" s="643"/>
      <c r="DP11" s="644"/>
      <c r="DQ11" s="648">
        <v>118688</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t="s">
        <v>238</v>
      </c>
      <c r="S12" s="643"/>
      <c r="T12" s="643"/>
      <c r="U12" s="643"/>
      <c r="V12" s="643"/>
      <c r="W12" s="643"/>
      <c r="X12" s="643"/>
      <c r="Y12" s="644"/>
      <c r="Z12" s="675" t="s">
        <v>127</v>
      </c>
      <c r="AA12" s="675"/>
      <c r="AB12" s="675"/>
      <c r="AC12" s="675"/>
      <c r="AD12" s="676" t="s">
        <v>127</v>
      </c>
      <c r="AE12" s="676"/>
      <c r="AF12" s="676"/>
      <c r="AG12" s="676"/>
      <c r="AH12" s="676"/>
      <c r="AI12" s="676"/>
      <c r="AJ12" s="676"/>
      <c r="AK12" s="676"/>
      <c r="AL12" s="645" t="s">
        <v>238</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4772847</v>
      </c>
      <c r="BH12" s="643"/>
      <c r="BI12" s="643"/>
      <c r="BJ12" s="643"/>
      <c r="BK12" s="643"/>
      <c r="BL12" s="643"/>
      <c r="BM12" s="643"/>
      <c r="BN12" s="644"/>
      <c r="BO12" s="675">
        <v>37.6</v>
      </c>
      <c r="BP12" s="675"/>
      <c r="BQ12" s="675"/>
      <c r="BR12" s="675"/>
      <c r="BS12" s="648" t="s">
        <v>127</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581734</v>
      </c>
      <c r="CS12" s="643"/>
      <c r="CT12" s="643"/>
      <c r="CU12" s="643"/>
      <c r="CV12" s="643"/>
      <c r="CW12" s="643"/>
      <c r="CX12" s="643"/>
      <c r="CY12" s="644"/>
      <c r="CZ12" s="675">
        <v>1.1000000000000001</v>
      </c>
      <c r="DA12" s="675"/>
      <c r="DB12" s="675"/>
      <c r="DC12" s="675"/>
      <c r="DD12" s="648" t="s">
        <v>127</v>
      </c>
      <c r="DE12" s="643"/>
      <c r="DF12" s="643"/>
      <c r="DG12" s="643"/>
      <c r="DH12" s="643"/>
      <c r="DI12" s="643"/>
      <c r="DJ12" s="643"/>
      <c r="DK12" s="643"/>
      <c r="DL12" s="643"/>
      <c r="DM12" s="643"/>
      <c r="DN12" s="643"/>
      <c r="DO12" s="643"/>
      <c r="DP12" s="644"/>
      <c r="DQ12" s="648">
        <v>573728</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238</v>
      </c>
      <c r="S13" s="643"/>
      <c r="T13" s="643"/>
      <c r="U13" s="643"/>
      <c r="V13" s="643"/>
      <c r="W13" s="643"/>
      <c r="X13" s="643"/>
      <c r="Y13" s="644"/>
      <c r="Z13" s="675" t="s">
        <v>127</v>
      </c>
      <c r="AA13" s="675"/>
      <c r="AB13" s="675"/>
      <c r="AC13" s="675"/>
      <c r="AD13" s="676" t="s">
        <v>127</v>
      </c>
      <c r="AE13" s="676"/>
      <c r="AF13" s="676"/>
      <c r="AG13" s="676"/>
      <c r="AH13" s="676"/>
      <c r="AI13" s="676"/>
      <c r="AJ13" s="676"/>
      <c r="AK13" s="676"/>
      <c r="AL13" s="645" t="s">
        <v>238</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4724331</v>
      </c>
      <c r="BH13" s="643"/>
      <c r="BI13" s="643"/>
      <c r="BJ13" s="643"/>
      <c r="BK13" s="643"/>
      <c r="BL13" s="643"/>
      <c r="BM13" s="643"/>
      <c r="BN13" s="644"/>
      <c r="BO13" s="675">
        <v>37.200000000000003</v>
      </c>
      <c r="BP13" s="675"/>
      <c r="BQ13" s="675"/>
      <c r="BR13" s="675"/>
      <c r="BS13" s="648" t="s">
        <v>127</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2927069</v>
      </c>
      <c r="CS13" s="643"/>
      <c r="CT13" s="643"/>
      <c r="CU13" s="643"/>
      <c r="CV13" s="643"/>
      <c r="CW13" s="643"/>
      <c r="CX13" s="643"/>
      <c r="CY13" s="644"/>
      <c r="CZ13" s="675">
        <v>5.5</v>
      </c>
      <c r="DA13" s="675"/>
      <c r="DB13" s="675"/>
      <c r="DC13" s="675"/>
      <c r="DD13" s="648">
        <v>711971</v>
      </c>
      <c r="DE13" s="643"/>
      <c r="DF13" s="643"/>
      <c r="DG13" s="643"/>
      <c r="DH13" s="643"/>
      <c r="DI13" s="643"/>
      <c r="DJ13" s="643"/>
      <c r="DK13" s="643"/>
      <c r="DL13" s="643"/>
      <c r="DM13" s="643"/>
      <c r="DN13" s="643"/>
      <c r="DO13" s="643"/>
      <c r="DP13" s="644"/>
      <c r="DQ13" s="648">
        <v>2214735</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v>5</v>
      </c>
      <c r="S14" s="643"/>
      <c r="T14" s="643"/>
      <c r="U14" s="643"/>
      <c r="V14" s="643"/>
      <c r="W14" s="643"/>
      <c r="X14" s="643"/>
      <c r="Y14" s="644"/>
      <c r="Z14" s="675">
        <v>0</v>
      </c>
      <c r="AA14" s="675"/>
      <c r="AB14" s="675"/>
      <c r="AC14" s="675"/>
      <c r="AD14" s="676">
        <v>5</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217135</v>
      </c>
      <c r="BH14" s="643"/>
      <c r="BI14" s="643"/>
      <c r="BJ14" s="643"/>
      <c r="BK14" s="643"/>
      <c r="BL14" s="643"/>
      <c r="BM14" s="643"/>
      <c r="BN14" s="644"/>
      <c r="BO14" s="675">
        <v>1.7</v>
      </c>
      <c r="BP14" s="675"/>
      <c r="BQ14" s="675"/>
      <c r="BR14" s="675"/>
      <c r="BS14" s="648" t="s">
        <v>127</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1369968</v>
      </c>
      <c r="CS14" s="643"/>
      <c r="CT14" s="643"/>
      <c r="CU14" s="643"/>
      <c r="CV14" s="643"/>
      <c r="CW14" s="643"/>
      <c r="CX14" s="643"/>
      <c r="CY14" s="644"/>
      <c r="CZ14" s="675">
        <v>2.6</v>
      </c>
      <c r="DA14" s="675"/>
      <c r="DB14" s="675"/>
      <c r="DC14" s="675"/>
      <c r="DD14" s="648" t="s">
        <v>127</v>
      </c>
      <c r="DE14" s="643"/>
      <c r="DF14" s="643"/>
      <c r="DG14" s="643"/>
      <c r="DH14" s="643"/>
      <c r="DI14" s="643"/>
      <c r="DJ14" s="643"/>
      <c r="DK14" s="643"/>
      <c r="DL14" s="643"/>
      <c r="DM14" s="643"/>
      <c r="DN14" s="643"/>
      <c r="DO14" s="643"/>
      <c r="DP14" s="644"/>
      <c r="DQ14" s="648">
        <v>1361473</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238</v>
      </c>
      <c r="S15" s="643"/>
      <c r="T15" s="643"/>
      <c r="U15" s="643"/>
      <c r="V15" s="643"/>
      <c r="W15" s="643"/>
      <c r="X15" s="643"/>
      <c r="Y15" s="644"/>
      <c r="Z15" s="675" t="s">
        <v>238</v>
      </c>
      <c r="AA15" s="675"/>
      <c r="AB15" s="675"/>
      <c r="AC15" s="675"/>
      <c r="AD15" s="676" t="s">
        <v>127</v>
      </c>
      <c r="AE15" s="676"/>
      <c r="AF15" s="676"/>
      <c r="AG15" s="676"/>
      <c r="AH15" s="676"/>
      <c r="AI15" s="676"/>
      <c r="AJ15" s="676"/>
      <c r="AK15" s="676"/>
      <c r="AL15" s="645" t="s">
        <v>127</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603252</v>
      </c>
      <c r="BH15" s="643"/>
      <c r="BI15" s="643"/>
      <c r="BJ15" s="643"/>
      <c r="BK15" s="643"/>
      <c r="BL15" s="643"/>
      <c r="BM15" s="643"/>
      <c r="BN15" s="644"/>
      <c r="BO15" s="675">
        <v>4.8</v>
      </c>
      <c r="BP15" s="675"/>
      <c r="BQ15" s="675"/>
      <c r="BR15" s="675"/>
      <c r="BS15" s="648" t="s">
        <v>238</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4648142</v>
      </c>
      <c r="CS15" s="643"/>
      <c r="CT15" s="643"/>
      <c r="CU15" s="643"/>
      <c r="CV15" s="643"/>
      <c r="CW15" s="643"/>
      <c r="CX15" s="643"/>
      <c r="CY15" s="644"/>
      <c r="CZ15" s="675">
        <v>8.6999999999999993</v>
      </c>
      <c r="DA15" s="675"/>
      <c r="DB15" s="675"/>
      <c r="DC15" s="675"/>
      <c r="DD15" s="648">
        <v>861767</v>
      </c>
      <c r="DE15" s="643"/>
      <c r="DF15" s="643"/>
      <c r="DG15" s="643"/>
      <c r="DH15" s="643"/>
      <c r="DI15" s="643"/>
      <c r="DJ15" s="643"/>
      <c r="DK15" s="643"/>
      <c r="DL15" s="643"/>
      <c r="DM15" s="643"/>
      <c r="DN15" s="643"/>
      <c r="DO15" s="643"/>
      <c r="DP15" s="644"/>
      <c r="DQ15" s="648">
        <v>3167894</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35208</v>
      </c>
      <c r="S16" s="643"/>
      <c r="T16" s="643"/>
      <c r="U16" s="643"/>
      <c r="V16" s="643"/>
      <c r="W16" s="643"/>
      <c r="X16" s="643"/>
      <c r="Y16" s="644"/>
      <c r="Z16" s="675">
        <v>0.1</v>
      </c>
      <c r="AA16" s="675"/>
      <c r="AB16" s="675"/>
      <c r="AC16" s="675"/>
      <c r="AD16" s="676">
        <v>35208</v>
      </c>
      <c r="AE16" s="676"/>
      <c r="AF16" s="676"/>
      <c r="AG16" s="676"/>
      <c r="AH16" s="676"/>
      <c r="AI16" s="676"/>
      <c r="AJ16" s="676"/>
      <c r="AK16" s="676"/>
      <c r="AL16" s="645">
        <v>0.2</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238</v>
      </c>
      <c r="BH16" s="643"/>
      <c r="BI16" s="643"/>
      <c r="BJ16" s="643"/>
      <c r="BK16" s="643"/>
      <c r="BL16" s="643"/>
      <c r="BM16" s="643"/>
      <c r="BN16" s="644"/>
      <c r="BO16" s="675" t="s">
        <v>127</v>
      </c>
      <c r="BP16" s="675"/>
      <c r="BQ16" s="675"/>
      <c r="BR16" s="675"/>
      <c r="BS16" s="648" t="s">
        <v>238</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t="s">
        <v>238</v>
      </c>
      <c r="CS16" s="643"/>
      <c r="CT16" s="643"/>
      <c r="CU16" s="643"/>
      <c r="CV16" s="643"/>
      <c r="CW16" s="643"/>
      <c r="CX16" s="643"/>
      <c r="CY16" s="644"/>
      <c r="CZ16" s="675" t="s">
        <v>127</v>
      </c>
      <c r="DA16" s="675"/>
      <c r="DB16" s="675"/>
      <c r="DC16" s="675"/>
      <c r="DD16" s="648" t="s">
        <v>238</v>
      </c>
      <c r="DE16" s="643"/>
      <c r="DF16" s="643"/>
      <c r="DG16" s="643"/>
      <c r="DH16" s="643"/>
      <c r="DI16" s="643"/>
      <c r="DJ16" s="643"/>
      <c r="DK16" s="643"/>
      <c r="DL16" s="643"/>
      <c r="DM16" s="643"/>
      <c r="DN16" s="643"/>
      <c r="DO16" s="643"/>
      <c r="DP16" s="644"/>
      <c r="DQ16" s="648" t="s">
        <v>127</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39849</v>
      </c>
      <c r="S17" s="643"/>
      <c r="T17" s="643"/>
      <c r="U17" s="643"/>
      <c r="V17" s="643"/>
      <c r="W17" s="643"/>
      <c r="X17" s="643"/>
      <c r="Y17" s="644"/>
      <c r="Z17" s="675">
        <v>0.1</v>
      </c>
      <c r="AA17" s="675"/>
      <c r="AB17" s="675"/>
      <c r="AC17" s="675"/>
      <c r="AD17" s="676">
        <v>39849</v>
      </c>
      <c r="AE17" s="676"/>
      <c r="AF17" s="676"/>
      <c r="AG17" s="676"/>
      <c r="AH17" s="676"/>
      <c r="AI17" s="676"/>
      <c r="AJ17" s="676"/>
      <c r="AK17" s="676"/>
      <c r="AL17" s="645">
        <v>0.2</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127</v>
      </c>
      <c r="BH17" s="643"/>
      <c r="BI17" s="643"/>
      <c r="BJ17" s="643"/>
      <c r="BK17" s="643"/>
      <c r="BL17" s="643"/>
      <c r="BM17" s="643"/>
      <c r="BN17" s="644"/>
      <c r="BO17" s="675" t="s">
        <v>238</v>
      </c>
      <c r="BP17" s="675"/>
      <c r="BQ17" s="675"/>
      <c r="BR17" s="675"/>
      <c r="BS17" s="648" t="s">
        <v>127</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3395813</v>
      </c>
      <c r="CS17" s="643"/>
      <c r="CT17" s="643"/>
      <c r="CU17" s="643"/>
      <c r="CV17" s="643"/>
      <c r="CW17" s="643"/>
      <c r="CX17" s="643"/>
      <c r="CY17" s="644"/>
      <c r="CZ17" s="675">
        <v>6.4</v>
      </c>
      <c r="DA17" s="675"/>
      <c r="DB17" s="675"/>
      <c r="DC17" s="675"/>
      <c r="DD17" s="648" t="s">
        <v>238</v>
      </c>
      <c r="DE17" s="643"/>
      <c r="DF17" s="643"/>
      <c r="DG17" s="643"/>
      <c r="DH17" s="643"/>
      <c r="DI17" s="643"/>
      <c r="DJ17" s="643"/>
      <c r="DK17" s="643"/>
      <c r="DL17" s="643"/>
      <c r="DM17" s="643"/>
      <c r="DN17" s="643"/>
      <c r="DO17" s="643"/>
      <c r="DP17" s="644"/>
      <c r="DQ17" s="648">
        <v>3386437</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117243</v>
      </c>
      <c r="S18" s="643"/>
      <c r="T18" s="643"/>
      <c r="U18" s="643"/>
      <c r="V18" s="643"/>
      <c r="W18" s="643"/>
      <c r="X18" s="643"/>
      <c r="Y18" s="644"/>
      <c r="Z18" s="675">
        <v>0.2</v>
      </c>
      <c r="AA18" s="675"/>
      <c r="AB18" s="675"/>
      <c r="AC18" s="675"/>
      <c r="AD18" s="676">
        <v>117243</v>
      </c>
      <c r="AE18" s="676"/>
      <c r="AF18" s="676"/>
      <c r="AG18" s="676"/>
      <c r="AH18" s="676"/>
      <c r="AI18" s="676"/>
      <c r="AJ18" s="676"/>
      <c r="AK18" s="676"/>
      <c r="AL18" s="645">
        <v>0.5</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238</v>
      </c>
      <c r="BH18" s="643"/>
      <c r="BI18" s="643"/>
      <c r="BJ18" s="643"/>
      <c r="BK18" s="643"/>
      <c r="BL18" s="643"/>
      <c r="BM18" s="643"/>
      <c r="BN18" s="644"/>
      <c r="BO18" s="675" t="s">
        <v>238</v>
      </c>
      <c r="BP18" s="675"/>
      <c r="BQ18" s="675"/>
      <c r="BR18" s="675"/>
      <c r="BS18" s="648" t="s">
        <v>127</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238</v>
      </c>
      <c r="CS18" s="643"/>
      <c r="CT18" s="643"/>
      <c r="CU18" s="643"/>
      <c r="CV18" s="643"/>
      <c r="CW18" s="643"/>
      <c r="CX18" s="643"/>
      <c r="CY18" s="644"/>
      <c r="CZ18" s="675" t="s">
        <v>238</v>
      </c>
      <c r="DA18" s="675"/>
      <c r="DB18" s="675"/>
      <c r="DC18" s="675"/>
      <c r="DD18" s="648" t="s">
        <v>238</v>
      </c>
      <c r="DE18" s="643"/>
      <c r="DF18" s="643"/>
      <c r="DG18" s="643"/>
      <c r="DH18" s="643"/>
      <c r="DI18" s="643"/>
      <c r="DJ18" s="643"/>
      <c r="DK18" s="643"/>
      <c r="DL18" s="643"/>
      <c r="DM18" s="643"/>
      <c r="DN18" s="643"/>
      <c r="DO18" s="643"/>
      <c r="DP18" s="644"/>
      <c r="DQ18" s="648" t="s">
        <v>238</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93083</v>
      </c>
      <c r="S19" s="643"/>
      <c r="T19" s="643"/>
      <c r="U19" s="643"/>
      <c r="V19" s="643"/>
      <c r="W19" s="643"/>
      <c r="X19" s="643"/>
      <c r="Y19" s="644"/>
      <c r="Z19" s="675">
        <v>0.2</v>
      </c>
      <c r="AA19" s="675"/>
      <c r="AB19" s="675"/>
      <c r="AC19" s="675"/>
      <c r="AD19" s="676">
        <v>93083</v>
      </c>
      <c r="AE19" s="676"/>
      <c r="AF19" s="676"/>
      <c r="AG19" s="676"/>
      <c r="AH19" s="676"/>
      <c r="AI19" s="676"/>
      <c r="AJ19" s="676"/>
      <c r="AK19" s="676"/>
      <c r="AL19" s="645">
        <v>0.4</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1023720</v>
      </c>
      <c r="BH19" s="643"/>
      <c r="BI19" s="643"/>
      <c r="BJ19" s="643"/>
      <c r="BK19" s="643"/>
      <c r="BL19" s="643"/>
      <c r="BM19" s="643"/>
      <c r="BN19" s="644"/>
      <c r="BO19" s="675">
        <v>8.1</v>
      </c>
      <c r="BP19" s="675"/>
      <c r="BQ19" s="675"/>
      <c r="BR19" s="675"/>
      <c r="BS19" s="648" t="s">
        <v>127</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127</v>
      </c>
      <c r="CS19" s="643"/>
      <c r="CT19" s="643"/>
      <c r="CU19" s="643"/>
      <c r="CV19" s="643"/>
      <c r="CW19" s="643"/>
      <c r="CX19" s="643"/>
      <c r="CY19" s="644"/>
      <c r="CZ19" s="675" t="s">
        <v>127</v>
      </c>
      <c r="DA19" s="675"/>
      <c r="DB19" s="675"/>
      <c r="DC19" s="675"/>
      <c r="DD19" s="648" t="s">
        <v>238</v>
      </c>
      <c r="DE19" s="643"/>
      <c r="DF19" s="643"/>
      <c r="DG19" s="643"/>
      <c r="DH19" s="643"/>
      <c r="DI19" s="643"/>
      <c r="DJ19" s="643"/>
      <c r="DK19" s="643"/>
      <c r="DL19" s="643"/>
      <c r="DM19" s="643"/>
      <c r="DN19" s="643"/>
      <c r="DO19" s="643"/>
      <c r="DP19" s="644"/>
      <c r="DQ19" s="648" t="s">
        <v>127</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16983</v>
      </c>
      <c r="S20" s="643"/>
      <c r="T20" s="643"/>
      <c r="U20" s="643"/>
      <c r="V20" s="643"/>
      <c r="W20" s="643"/>
      <c r="X20" s="643"/>
      <c r="Y20" s="644"/>
      <c r="Z20" s="675">
        <v>0</v>
      </c>
      <c r="AA20" s="675"/>
      <c r="AB20" s="675"/>
      <c r="AC20" s="675"/>
      <c r="AD20" s="676">
        <v>16983</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1023720</v>
      </c>
      <c r="BH20" s="643"/>
      <c r="BI20" s="643"/>
      <c r="BJ20" s="643"/>
      <c r="BK20" s="643"/>
      <c r="BL20" s="643"/>
      <c r="BM20" s="643"/>
      <c r="BN20" s="644"/>
      <c r="BO20" s="675">
        <v>8.1</v>
      </c>
      <c r="BP20" s="675"/>
      <c r="BQ20" s="675"/>
      <c r="BR20" s="675"/>
      <c r="BS20" s="648" t="s">
        <v>127</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53155854</v>
      </c>
      <c r="CS20" s="643"/>
      <c r="CT20" s="643"/>
      <c r="CU20" s="643"/>
      <c r="CV20" s="643"/>
      <c r="CW20" s="643"/>
      <c r="CX20" s="643"/>
      <c r="CY20" s="644"/>
      <c r="CZ20" s="675">
        <v>100</v>
      </c>
      <c r="DA20" s="675"/>
      <c r="DB20" s="675"/>
      <c r="DC20" s="675"/>
      <c r="DD20" s="648">
        <v>2278871</v>
      </c>
      <c r="DE20" s="643"/>
      <c r="DF20" s="643"/>
      <c r="DG20" s="643"/>
      <c r="DH20" s="643"/>
      <c r="DI20" s="643"/>
      <c r="DJ20" s="643"/>
      <c r="DK20" s="643"/>
      <c r="DL20" s="643"/>
      <c r="DM20" s="643"/>
      <c r="DN20" s="643"/>
      <c r="DO20" s="643"/>
      <c r="DP20" s="644"/>
      <c r="DQ20" s="648">
        <v>27362429</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7177</v>
      </c>
      <c r="S21" s="643"/>
      <c r="T21" s="643"/>
      <c r="U21" s="643"/>
      <c r="V21" s="643"/>
      <c r="W21" s="643"/>
      <c r="X21" s="643"/>
      <c r="Y21" s="644"/>
      <c r="Z21" s="675">
        <v>0</v>
      </c>
      <c r="AA21" s="675"/>
      <c r="AB21" s="675"/>
      <c r="AC21" s="675"/>
      <c r="AD21" s="676">
        <v>7177</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v>16587</v>
      </c>
      <c r="BH21" s="643"/>
      <c r="BI21" s="643"/>
      <c r="BJ21" s="643"/>
      <c r="BK21" s="643"/>
      <c r="BL21" s="643"/>
      <c r="BM21" s="643"/>
      <c r="BN21" s="644"/>
      <c r="BO21" s="675">
        <v>0.1</v>
      </c>
      <c r="BP21" s="675"/>
      <c r="BQ21" s="675"/>
      <c r="BR21" s="675"/>
      <c r="BS21" s="648" t="s">
        <v>238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8388917</v>
      </c>
      <c r="S22" s="643"/>
      <c r="T22" s="643"/>
      <c r="U22" s="643"/>
      <c r="V22" s="643"/>
      <c r="W22" s="643"/>
      <c r="X22" s="643"/>
      <c r="Y22" s="644"/>
      <c r="Z22" s="675">
        <v>15.8</v>
      </c>
      <c r="AA22" s="675"/>
      <c r="AB22" s="675"/>
      <c r="AC22" s="675"/>
      <c r="AD22" s="676">
        <v>8199893</v>
      </c>
      <c r="AE22" s="676"/>
      <c r="AF22" s="676"/>
      <c r="AG22" s="676"/>
      <c r="AH22" s="676"/>
      <c r="AI22" s="676"/>
      <c r="AJ22" s="676"/>
      <c r="AK22" s="676"/>
      <c r="AL22" s="645">
        <v>35.799999999999997</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238</v>
      </c>
      <c r="BH22" s="643"/>
      <c r="BI22" s="643"/>
      <c r="BJ22" s="643"/>
      <c r="BK22" s="643"/>
      <c r="BL22" s="643"/>
      <c r="BM22" s="643"/>
      <c r="BN22" s="644"/>
      <c r="BO22" s="675" t="s">
        <v>127</v>
      </c>
      <c r="BP22" s="675"/>
      <c r="BQ22" s="675"/>
      <c r="BR22" s="675"/>
      <c r="BS22" s="648" t="s">
        <v>127</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8199893</v>
      </c>
      <c r="S23" s="643"/>
      <c r="T23" s="643"/>
      <c r="U23" s="643"/>
      <c r="V23" s="643"/>
      <c r="W23" s="643"/>
      <c r="X23" s="643"/>
      <c r="Y23" s="644"/>
      <c r="Z23" s="675">
        <v>15.4</v>
      </c>
      <c r="AA23" s="675"/>
      <c r="AB23" s="675"/>
      <c r="AC23" s="675"/>
      <c r="AD23" s="676">
        <v>8199893</v>
      </c>
      <c r="AE23" s="676"/>
      <c r="AF23" s="676"/>
      <c r="AG23" s="676"/>
      <c r="AH23" s="676"/>
      <c r="AI23" s="676"/>
      <c r="AJ23" s="676"/>
      <c r="AK23" s="676"/>
      <c r="AL23" s="645">
        <v>35.799999999999997</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v>1007133</v>
      </c>
      <c r="BH23" s="643"/>
      <c r="BI23" s="643"/>
      <c r="BJ23" s="643"/>
      <c r="BK23" s="643"/>
      <c r="BL23" s="643"/>
      <c r="BM23" s="643"/>
      <c r="BN23" s="644"/>
      <c r="BO23" s="675">
        <v>7.9</v>
      </c>
      <c r="BP23" s="675"/>
      <c r="BQ23" s="675"/>
      <c r="BR23" s="675"/>
      <c r="BS23" s="648" t="s">
        <v>238</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189024</v>
      </c>
      <c r="S24" s="643"/>
      <c r="T24" s="643"/>
      <c r="U24" s="643"/>
      <c r="V24" s="643"/>
      <c r="W24" s="643"/>
      <c r="X24" s="643"/>
      <c r="Y24" s="644"/>
      <c r="Z24" s="675">
        <v>0.4</v>
      </c>
      <c r="AA24" s="675"/>
      <c r="AB24" s="675"/>
      <c r="AC24" s="675"/>
      <c r="AD24" s="676" t="s">
        <v>127</v>
      </c>
      <c r="AE24" s="676"/>
      <c r="AF24" s="676"/>
      <c r="AG24" s="676"/>
      <c r="AH24" s="676"/>
      <c r="AI24" s="676"/>
      <c r="AJ24" s="676"/>
      <c r="AK24" s="676"/>
      <c r="AL24" s="645" t="s">
        <v>127</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238</v>
      </c>
      <c r="BH24" s="643"/>
      <c r="BI24" s="643"/>
      <c r="BJ24" s="643"/>
      <c r="BK24" s="643"/>
      <c r="BL24" s="643"/>
      <c r="BM24" s="643"/>
      <c r="BN24" s="644"/>
      <c r="BO24" s="675" t="s">
        <v>127</v>
      </c>
      <c r="BP24" s="675"/>
      <c r="BQ24" s="675"/>
      <c r="BR24" s="675"/>
      <c r="BS24" s="648" t="s">
        <v>238</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23286089</v>
      </c>
      <c r="CS24" s="698"/>
      <c r="CT24" s="698"/>
      <c r="CU24" s="698"/>
      <c r="CV24" s="698"/>
      <c r="CW24" s="698"/>
      <c r="CX24" s="698"/>
      <c r="CY24" s="741"/>
      <c r="CZ24" s="742">
        <v>43.8</v>
      </c>
      <c r="DA24" s="713"/>
      <c r="DB24" s="713"/>
      <c r="DC24" s="745"/>
      <c r="DD24" s="740">
        <v>12727602</v>
      </c>
      <c r="DE24" s="698"/>
      <c r="DF24" s="698"/>
      <c r="DG24" s="698"/>
      <c r="DH24" s="698"/>
      <c r="DI24" s="698"/>
      <c r="DJ24" s="698"/>
      <c r="DK24" s="741"/>
      <c r="DL24" s="740">
        <v>12711414</v>
      </c>
      <c r="DM24" s="698"/>
      <c r="DN24" s="698"/>
      <c r="DO24" s="698"/>
      <c r="DP24" s="698"/>
      <c r="DQ24" s="698"/>
      <c r="DR24" s="698"/>
      <c r="DS24" s="698"/>
      <c r="DT24" s="698"/>
      <c r="DU24" s="698"/>
      <c r="DV24" s="741"/>
      <c r="DW24" s="742">
        <v>52.8</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127</v>
      </c>
      <c r="S25" s="643"/>
      <c r="T25" s="643"/>
      <c r="U25" s="643"/>
      <c r="V25" s="643"/>
      <c r="W25" s="643"/>
      <c r="X25" s="643"/>
      <c r="Y25" s="644"/>
      <c r="Z25" s="675" t="s">
        <v>238</v>
      </c>
      <c r="AA25" s="675"/>
      <c r="AB25" s="675"/>
      <c r="AC25" s="675"/>
      <c r="AD25" s="676" t="s">
        <v>127</v>
      </c>
      <c r="AE25" s="676"/>
      <c r="AF25" s="676"/>
      <c r="AG25" s="676"/>
      <c r="AH25" s="676"/>
      <c r="AI25" s="676"/>
      <c r="AJ25" s="676"/>
      <c r="AK25" s="676"/>
      <c r="AL25" s="645" t="s">
        <v>238</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127</v>
      </c>
      <c r="BH25" s="643"/>
      <c r="BI25" s="643"/>
      <c r="BJ25" s="643"/>
      <c r="BK25" s="643"/>
      <c r="BL25" s="643"/>
      <c r="BM25" s="643"/>
      <c r="BN25" s="644"/>
      <c r="BO25" s="675" t="s">
        <v>127</v>
      </c>
      <c r="BP25" s="675"/>
      <c r="BQ25" s="675"/>
      <c r="BR25" s="675"/>
      <c r="BS25" s="648" t="s">
        <v>127</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6339770</v>
      </c>
      <c r="CS25" s="661"/>
      <c r="CT25" s="661"/>
      <c r="CU25" s="661"/>
      <c r="CV25" s="661"/>
      <c r="CW25" s="661"/>
      <c r="CX25" s="661"/>
      <c r="CY25" s="662"/>
      <c r="CZ25" s="645">
        <v>11.9</v>
      </c>
      <c r="DA25" s="663"/>
      <c r="DB25" s="663"/>
      <c r="DC25" s="664"/>
      <c r="DD25" s="648">
        <v>5702292</v>
      </c>
      <c r="DE25" s="661"/>
      <c r="DF25" s="661"/>
      <c r="DG25" s="661"/>
      <c r="DH25" s="661"/>
      <c r="DI25" s="661"/>
      <c r="DJ25" s="661"/>
      <c r="DK25" s="662"/>
      <c r="DL25" s="648">
        <v>5686241</v>
      </c>
      <c r="DM25" s="661"/>
      <c r="DN25" s="661"/>
      <c r="DO25" s="661"/>
      <c r="DP25" s="661"/>
      <c r="DQ25" s="661"/>
      <c r="DR25" s="661"/>
      <c r="DS25" s="661"/>
      <c r="DT25" s="661"/>
      <c r="DU25" s="661"/>
      <c r="DV25" s="662"/>
      <c r="DW25" s="645">
        <v>23.6</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23886792</v>
      </c>
      <c r="S26" s="643"/>
      <c r="T26" s="643"/>
      <c r="U26" s="643"/>
      <c r="V26" s="643"/>
      <c r="W26" s="643"/>
      <c r="X26" s="643"/>
      <c r="Y26" s="644"/>
      <c r="Z26" s="675">
        <v>44.9</v>
      </c>
      <c r="AA26" s="675"/>
      <c r="AB26" s="675"/>
      <c r="AC26" s="675"/>
      <c r="AD26" s="676">
        <v>22690635</v>
      </c>
      <c r="AE26" s="676"/>
      <c r="AF26" s="676"/>
      <c r="AG26" s="676"/>
      <c r="AH26" s="676"/>
      <c r="AI26" s="676"/>
      <c r="AJ26" s="676"/>
      <c r="AK26" s="676"/>
      <c r="AL26" s="645">
        <v>99</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127</v>
      </c>
      <c r="BH26" s="643"/>
      <c r="BI26" s="643"/>
      <c r="BJ26" s="643"/>
      <c r="BK26" s="643"/>
      <c r="BL26" s="643"/>
      <c r="BM26" s="643"/>
      <c r="BN26" s="644"/>
      <c r="BO26" s="675" t="s">
        <v>127</v>
      </c>
      <c r="BP26" s="675"/>
      <c r="BQ26" s="675"/>
      <c r="BR26" s="675"/>
      <c r="BS26" s="648" t="s">
        <v>238</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3639399</v>
      </c>
      <c r="CS26" s="643"/>
      <c r="CT26" s="643"/>
      <c r="CU26" s="643"/>
      <c r="CV26" s="643"/>
      <c r="CW26" s="643"/>
      <c r="CX26" s="643"/>
      <c r="CY26" s="644"/>
      <c r="CZ26" s="645">
        <v>6.8</v>
      </c>
      <c r="DA26" s="663"/>
      <c r="DB26" s="663"/>
      <c r="DC26" s="664"/>
      <c r="DD26" s="648">
        <v>3300938</v>
      </c>
      <c r="DE26" s="643"/>
      <c r="DF26" s="643"/>
      <c r="DG26" s="643"/>
      <c r="DH26" s="643"/>
      <c r="DI26" s="643"/>
      <c r="DJ26" s="643"/>
      <c r="DK26" s="644"/>
      <c r="DL26" s="648" t="s">
        <v>238</v>
      </c>
      <c r="DM26" s="643"/>
      <c r="DN26" s="643"/>
      <c r="DO26" s="643"/>
      <c r="DP26" s="643"/>
      <c r="DQ26" s="643"/>
      <c r="DR26" s="643"/>
      <c r="DS26" s="643"/>
      <c r="DT26" s="643"/>
      <c r="DU26" s="643"/>
      <c r="DV26" s="644"/>
      <c r="DW26" s="645" t="s">
        <v>238</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16081</v>
      </c>
      <c r="S27" s="643"/>
      <c r="T27" s="643"/>
      <c r="U27" s="643"/>
      <c r="V27" s="643"/>
      <c r="W27" s="643"/>
      <c r="X27" s="643"/>
      <c r="Y27" s="644"/>
      <c r="Z27" s="675">
        <v>0</v>
      </c>
      <c r="AA27" s="675"/>
      <c r="AB27" s="675"/>
      <c r="AC27" s="675"/>
      <c r="AD27" s="676">
        <v>16081</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12693659</v>
      </c>
      <c r="BH27" s="643"/>
      <c r="BI27" s="643"/>
      <c r="BJ27" s="643"/>
      <c r="BK27" s="643"/>
      <c r="BL27" s="643"/>
      <c r="BM27" s="643"/>
      <c r="BN27" s="644"/>
      <c r="BO27" s="675">
        <v>100</v>
      </c>
      <c r="BP27" s="675"/>
      <c r="BQ27" s="675"/>
      <c r="BR27" s="675"/>
      <c r="BS27" s="648">
        <v>80690</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13550506</v>
      </c>
      <c r="CS27" s="661"/>
      <c r="CT27" s="661"/>
      <c r="CU27" s="661"/>
      <c r="CV27" s="661"/>
      <c r="CW27" s="661"/>
      <c r="CX27" s="661"/>
      <c r="CY27" s="662"/>
      <c r="CZ27" s="645">
        <v>25.5</v>
      </c>
      <c r="DA27" s="663"/>
      <c r="DB27" s="663"/>
      <c r="DC27" s="664"/>
      <c r="DD27" s="648">
        <v>3638873</v>
      </c>
      <c r="DE27" s="661"/>
      <c r="DF27" s="661"/>
      <c r="DG27" s="661"/>
      <c r="DH27" s="661"/>
      <c r="DI27" s="661"/>
      <c r="DJ27" s="661"/>
      <c r="DK27" s="662"/>
      <c r="DL27" s="648">
        <v>3638736</v>
      </c>
      <c r="DM27" s="661"/>
      <c r="DN27" s="661"/>
      <c r="DO27" s="661"/>
      <c r="DP27" s="661"/>
      <c r="DQ27" s="661"/>
      <c r="DR27" s="661"/>
      <c r="DS27" s="661"/>
      <c r="DT27" s="661"/>
      <c r="DU27" s="661"/>
      <c r="DV27" s="662"/>
      <c r="DW27" s="645">
        <v>15.1</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56444</v>
      </c>
      <c r="S28" s="643"/>
      <c r="T28" s="643"/>
      <c r="U28" s="643"/>
      <c r="V28" s="643"/>
      <c r="W28" s="643"/>
      <c r="X28" s="643"/>
      <c r="Y28" s="644"/>
      <c r="Z28" s="675">
        <v>0.1</v>
      </c>
      <c r="AA28" s="675"/>
      <c r="AB28" s="675"/>
      <c r="AC28" s="675"/>
      <c r="AD28" s="676" t="s">
        <v>127</v>
      </c>
      <c r="AE28" s="676"/>
      <c r="AF28" s="676"/>
      <c r="AG28" s="676"/>
      <c r="AH28" s="676"/>
      <c r="AI28" s="676"/>
      <c r="AJ28" s="676"/>
      <c r="AK28" s="676"/>
      <c r="AL28" s="645" t="s">
        <v>127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3395813</v>
      </c>
      <c r="CS28" s="643"/>
      <c r="CT28" s="643"/>
      <c r="CU28" s="643"/>
      <c r="CV28" s="643"/>
      <c r="CW28" s="643"/>
      <c r="CX28" s="643"/>
      <c r="CY28" s="644"/>
      <c r="CZ28" s="645">
        <v>6.4</v>
      </c>
      <c r="DA28" s="663"/>
      <c r="DB28" s="663"/>
      <c r="DC28" s="664"/>
      <c r="DD28" s="648">
        <v>3386437</v>
      </c>
      <c r="DE28" s="643"/>
      <c r="DF28" s="643"/>
      <c r="DG28" s="643"/>
      <c r="DH28" s="643"/>
      <c r="DI28" s="643"/>
      <c r="DJ28" s="643"/>
      <c r="DK28" s="644"/>
      <c r="DL28" s="648">
        <v>3386437</v>
      </c>
      <c r="DM28" s="643"/>
      <c r="DN28" s="643"/>
      <c r="DO28" s="643"/>
      <c r="DP28" s="643"/>
      <c r="DQ28" s="643"/>
      <c r="DR28" s="643"/>
      <c r="DS28" s="643"/>
      <c r="DT28" s="643"/>
      <c r="DU28" s="643"/>
      <c r="DV28" s="644"/>
      <c r="DW28" s="645">
        <v>14.1</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323225</v>
      </c>
      <c r="S29" s="643"/>
      <c r="T29" s="643"/>
      <c r="U29" s="643"/>
      <c r="V29" s="643"/>
      <c r="W29" s="643"/>
      <c r="X29" s="643"/>
      <c r="Y29" s="644"/>
      <c r="Z29" s="675">
        <v>0.6</v>
      </c>
      <c r="AA29" s="675"/>
      <c r="AB29" s="675"/>
      <c r="AC29" s="675"/>
      <c r="AD29" s="676">
        <v>195761</v>
      </c>
      <c r="AE29" s="676"/>
      <c r="AF29" s="676"/>
      <c r="AG29" s="676"/>
      <c r="AH29" s="676"/>
      <c r="AI29" s="676"/>
      <c r="AJ29" s="676"/>
      <c r="AK29" s="676"/>
      <c r="AL29" s="645">
        <v>0.9</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304</v>
      </c>
      <c r="CG29" s="682"/>
      <c r="CH29" s="682"/>
      <c r="CI29" s="682"/>
      <c r="CJ29" s="682"/>
      <c r="CK29" s="682"/>
      <c r="CL29" s="682"/>
      <c r="CM29" s="682"/>
      <c r="CN29" s="682"/>
      <c r="CO29" s="682"/>
      <c r="CP29" s="682"/>
      <c r="CQ29" s="683"/>
      <c r="CR29" s="642">
        <v>3395802</v>
      </c>
      <c r="CS29" s="661"/>
      <c r="CT29" s="661"/>
      <c r="CU29" s="661"/>
      <c r="CV29" s="661"/>
      <c r="CW29" s="661"/>
      <c r="CX29" s="661"/>
      <c r="CY29" s="662"/>
      <c r="CZ29" s="645">
        <v>6.4</v>
      </c>
      <c r="DA29" s="663"/>
      <c r="DB29" s="663"/>
      <c r="DC29" s="664"/>
      <c r="DD29" s="648">
        <v>3386426</v>
      </c>
      <c r="DE29" s="661"/>
      <c r="DF29" s="661"/>
      <c r="DG29" s="661"/>
      <c r="DH29" s="661"/>
      <c r="DI29" s="661"/>
      <c r="DJ29" s="661"/>
      <c r="DK29" s="662"/>
      <c r="DL29" s="648">
        <v>3386426</v>
      </c>
      <c r="DM29" s="661"/>
      <c r="DN29" s="661"/>
      <c r="DO29" s="661"/>
      <c r="DP29" s="661"/>
      <c r="DQ29" s="661"/>
      <c r="DR29" s="661"/>
      <c r="DS29" s="661"/>
      <c r="DT29" s="661"/>
      <c r="DU29" s="661"/>
      <c r="DV29" s="662"/>
      <c r="DW29" s="645">
        <v>14.1</v>
      </c>
      <c r="DX29" s="663"/>
      <c r="DY29" s="663"/>
      <c r="DZ29" s="663"/>
      <c r="EA29" s="663"/>
      <c r="EB29" s="663"/>
      <c r="EC29" s="684"/>
    </row>
    <row r="30" spans="2:133" ht="11.25" customHeight="1" x14ac:dyDescent="0.15">
      <c r="B30" s="639" t="s">
        <v>305</v>
      </c>
      <c r="C30" s="640"/>
      <c r="D30" s="640"/>
      <c r="E30" s="640"/>
      <c r="F30" s="640"/>
      <c r="G30" s="640"/>
      <c r="H30" s="640"/>
      <c r="I30" s="640"/>
      <c r="J30" s="640"/>
      <c r="K30" s="640"/>
      <c r="L30" s="640"/>
      <c r="M30" s="640"/>
      <c r="N30" s="640"/>
      <c r="O30" s="640"/>
      <c r="P30" s="640"/>
      <c r="Q30" s="641"/>
      <c r="R30" s="642">
        <v>53701</v>
      </c>
      <c r="S30" s="643"/>
      <c r="T30" s="643"/>
      <c r="U30" s="643"/>
      <c r="V30" s="643"/>
      <c r="W30" s="643"/>
      <c r="X30" s="643"/>
      <c r="Y30" s="644"/>
      <c r="Z30" s="675">
        <v>0.1</v>
      </c>
      <c r="AA30" s="675"/>
      <c r="AB30" s="675"/>
      <c r="AC30" s="675"/>
      <c r="AD30" s="676">
        <v>2</v>
      </c>
      <c r="AE30" s="676"/>
      <c r="AF30" s="676"/>
      <c r="AG30" s="676"/>
      <c r="AH30" s="676"/>
      <c r="AI30" s="676"/>
      <c r="AJ30" s="676"/>
      <c r="AK30" s="676"/>
      <c r="AL30" s="645">
        <v>0</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16"/>
      <c r="BI30" s="716"/>
      <c r="BJ30" s="716"/>
      <c r="BK30" s="716"/>
      <c r="BL30" s="716"/>
      <c r="BM30" s="716"/>
      <c r="BN30" s="716"/>
      <c r="BO30" s="716"/>
      <c r="BP30" s="716"/>
      <c r="BQ30" s="717"/>
      <c r="BR30" s="703" t="s">
        <v>307</v>
      </c>
      <c r="BS30" s="716"/>
      <c r="BT30" s="716"/>
      <c r="BU30" s="716"/>
      <c r="BV30" s="716"/>
      <c r="BW30" s="716"/>
      <c r="BX30" s="716"/>
      <c r="BY30" s="716"/>
      <c r="BZ30" s="716"/>
      <c r="CA30" s="716"/>
      <c r="CB30" s="717"/>
      <c r="CD30" s="729"/>
      <c r="CE30" s="730"/>
      <c r="CF30" s="681" t="s">
        <v>308</v>
      </c>
      <c r="CG30" s="682"/>
      <c r="CH30" s="682"/>
      <c r="CI30" s="682"/>
      <c r="CJ30" s="682"/>
      <c r="CK30" s="682"/>
      <c r="CL30" s="682"/>
      <c r="CM30" s="682"/>
      <c r="CN30" s="682"/>
      <c r="CO30" s="682"/>
      <c r="CP30" s="682"/>
      <c r="CQ30" s="683"/>
      <c r="CR30" s="642">
        <v>3215757</v>
      </c>
      <c r="CS30" s="643"/>
      <c r="CT30" s="643"/>
      <c r="CU30" s="643"/>
      <c r="CV30" s="643"/>
      <c r="CW30" s="643"/>
      <c r="CX30" s="643"/>
      <c r="CY30" s="644"/>
      <c r="CZ30" s="645">
        <v>6</v>
      </c>
      <c r="DA30" s="663"/>
      <c r="DB30" s="663"/>
      <c r="DC30" s="664"/>
      <c r="DD30" s="648">
        <v>3206381</v>
      </c>
      <c r="DE30" s="643"/>
      <c r="DF30" s="643"/>
      <c r="DG30" s="643"/>
      <c r="DH30" s="643"/>
      <c r="DI30" s="643"/>
      <c r="DJ30" s="643"/>
      <c r="DK30" s="644"/>
      <c r="DL30" s="648">
        <v>3206381</v>
      </c>
      <c r="DM30" s="643"/>
      <c r="DN30" s="643"/>
      <c r="DO30" s="643"/>
      <c r="DP30" s="643"/>
      <c r="DQ30" s="643"/>
      <c r="DR30" s="643"/>
      <c r="DS30" s="643"/>
      <c r="DT30" s="643"/>
      <c r="DU30" s="643"/>
      <c r="DV30" s="644"/>
      <c r="DW30" s="645">
        <v>13.3</v>
      </c>
      <c r="DX30" s="663"/>
      <c r="DY30" s="663"/>
      <c r="DZ30" s="663"/>
      <c r="EA30" s="663"/>
      <c r="EB30" s="663"/>
      <c r="EC30" s="684"/>
    </row>
    <row r="31" spans="2:133" ht="11.25" customHeight="1" x14ac:dyDescent="0.15">
      <c r="B31" s="639" t="s">
        <v>309</v>
      </c>
      <c r="C31" s="640"/>
      <c r="D31" s="640"/>
      <c r="E31" s="640"/>
      <c r="F31" s="640"/>
      <c r="G31" s="640"/>
      <c r="H31" s="640"/>
      <c r="I31" s="640"/>
      <c r="J31" s="640"/>
      <c r="K31" s="640"/>
      <c r="L31" s="640"/>
      <c r="M31" s="640"/>
      <c r="N31" s="640"/>
      <c r="O31" s="640"/>
      <c r="P31" s="640"/>
      <c r="Q31" s="641"/>
      <c r="R31" s="642">
        <v>22282845</v>
      </c>
      <c r="S31" s="643"/>
      <c r="T31" s="643"/>
      <c r="U31" s="643"/>
      <c r="V31" s="643"/>
      <c r="W31" s="643"/>
      <c r="X31" s="643"/>
      <c r="Y31" s="644"/>
      <c r="Z31" s="675">
        <v>41.8</v>
      </c>
      <c r="AA31" s="675"/>
      <c r="AB31" s="675"/>
      <c r="AC31" s="675"/>
      <c r="AD31" s="676" t="s">
        <v>238</v>
      </c>
      <c r="AE31" s="676"/>
      <c r="AF31" s="676"/>
      <c r="AG31" s="676"/>
      <c r="AH31" s="676"/>
      <c r="AI31" s="676"/>
      <c r="AJ31" s="676"/>
      <c r="AK31" s="676"/>
      <c r="AL31" s="645" t="s">
        <v>127</v>
      </c>
      <c r="AM31" s="646"/>
      <c r="AN31" s="646"/>
      <c r="AO31" s="677"/>
      <c r="AP31" s="718" t="s">
        <v>310</v>
      </c>
      <c r="AQ31" s="719"/>
      <c r="AR31" s="719"/>
      <c r="AS31" s="719"/>
      <c r="AT31" s="724" t="s">
        <v>311</v>
      </c>
      <c r="AU31" s="231"/>
      <c r="AV31" s="231"/>
      <c r="AW31" s="231"/>
      <c r="AX31" s="708" t="s">
        <v>185</v>
      </c>
      <c r="AY31" s="709"/>
      <c r="AZ31" s="709"/>
      <c r="BA31" s="709"/>
      <c r="BB31" s="709"/>
      <c r="BC31" s="709"/>
      <c r="BD31" s="709"/>
      <c r="BE31" s="709"/>
      <c r="BF31" s="710"/>
      <c r="BG31" s="711">
        <v>99.2</v>
      </c>
      <c r="BH31" s="712"/>
      <c r="BI31" s="712"/>
      <c r="BJ31" s="712"/>
      <c r="BK31" s="712"/>
      <c r="BL31" s="712"/>
      <c r="BM31" s="713">
        <v>98.2</v>
      </c>
      <c r="BN31" s="712"/>
      <c r="BO31" s="712"/>
      <c r="BP31" s="712"/>
      <c r="BQ31" s="714"/>
      <c r="BR31" s="711">
        <v>99.3</v>
      </c>
      <c r="BS31" s="712"/>
      <c r="BT31" s="712"/>
      <c r="BU31" s="712"/>
      <c r="BV31" s="712"/>
      <c r="BW31" s="712"/>
      <c r="BX31" s="713">
        <v>97.8</v>
      </c>
      <c r="BY31" s="712"/>
      <c r="BZ31" s="712"/>
      <c r="CA31" s="712"/>
      <c r="CB31" s="714"/>
      <c r="CD31" s="729"/>
      <c r="CE31" s="730"/>
      <c r="CF31" s="681" t="s">
        <v>312</v>
      </c>
      <c r="CG31" s="682"/>
      <c r="CH31" s="682"/>
      <c r="CI31" s="682"/>
      <c r="CJ31" s="682"/>
      <c r="CK31" s="682"/>
      <c r="CL31" s="682"/>
      <c r="CM31" s="682"/>
      <c r="CN31" s="682"/>
      <c r="CO31" s="682"/>
      <c r="CP31" s="682"/>
      <c r="CQ31" s="683"/>
      <c r="CR31" s="642">
        <v>180045</v>
      </c>
      <c r="CS31" s="661"/>
      <c r="CT31" s="661"/>
      <c r="CU31" s="661"/>
      <c r="CV31" s="661"/>
      <c r="CW31" s="661"/>
      <c r="CX31" s="661"/>
      <c r="CY31" s="662"/>
      <c r="CZ31" s="645">
        <v>0.3</v>
      </c>
      <c r="DA31" s="663"/>
      <c r="DB31" s="663"/>
      <c r="DC31" s="664"/>
      <c r="DD31" s="648">
        <v>180045</v>
      </c>
      <c r="DE31" s="661"/>
      <c r="DF31" s="661"/>
      <c r="DG31" s="661"/>
      <c r="DH31" s="661"/>
      <c r="DI31" s="661"/>
      <c r="DJ31" s="661"/>
      <c r="DK31" s="662"/>
      <c r="DL31" s="648">
        <v>180045</v>
      </c>
      <c r="DM31" s="661"/>
      <c r="DN31" s="661"/>
      <c r="DO31" s="661"/>
      <c r="DP31" s="661"/>
      <c r="DQ31" s="661"/>
      <c r="DR31" s="661"/>
      <c r="DS31" s="661"/>
      <c r="DT31" s="661"/>
      <c r="DU31" s="661"/>
      <c r="DV31" s="662"/>
      <c r="DW31" s="645">
        <v>0.7</v>
      </c>
      <c r="DX31" s="663"/>
      <c r="DY31" s="663"/>
      <c r="DZ31" s="663"/>
      <c r="EA31" s="663"/>
      <c r="EB31" s="663"/>
      <c r="EC31" s="684"/>
    </row>
    <row r="32" spans="2:133" ht="11.25" customHeight="1" x14ac:dyDescent="0.15">
      <c r="B32" s="733" t="s">
        <v>313</v>
      </c>
      <c r="C32" s="734"/>
      <c r="D32" s="734"/>
      <c r="E32" s="734"/>
      <c r="F32" s="734"/>
      <c r="G32" s="734"/>
      <c r="H32" s="734"/>
      <c r="I32" s="734"/>
      <c r="J32" s="734"/>
      <c r="K32" s="734"/>
      <c r="L32" s="734"/>
      <c r="M32" s="734"/>
      <c r="N32" s="734"/>
      <c r="O32" s="734"/>
      <c r="P32" s="734"/>
      <c r="Q32" s="735"/>
      <c r="R32" s="642" t="s">
        <v>238</v>
      </c>
      <c r="S32" s="643"/>
      <c r="T32" s="643"/>
      <c r="U32" s="643"/>
      <c r="V32" s="643"/>
      <c r="W32" s="643"/>
      <c r="X32" s="643"/>
      <c r="Y32" s="644"/>
      <c r="Z32" s="675" t="s">
        <v>127</v>
      </c>
      <c r="AA32" s="675"/>
      <c r="AB32" s="675"/>
      <c r="AC32" s="675"/>
      <c r="AD32" s="676" t="s">
        <v>238</v>
      </c>
      <c r="AE32" s="676"/>
      <c r="AF32" s="676"/>
      <c r="AG32" s="676"/>
      <c r="AH32" s="676"/>
      <c r="AI32" s="676"/>
      <c r="AJ32" s="676"/>
      <c r="AK32" s="676"/>
      <c r="AL32" s="645" t="s">
        <v>127</v>
      </c>
      <c r="AM32" s="646"/>
      <c r="AN32" s="646"/>
      <c r="AO32" s="677"/>
      <c r="AP32" s="720"/>
      <c r="AQ32" s="721"/>
      <c r="AR32" s="721"/>
      <c r="AS32" s="721"/>
      <c r="AT32" s="725"/>
      <c r="AU32" s="230" t="s">
        <v>314</v>
      </c>
      <c r="AV32" s="230"/>
      <c r="AW32" s="230"/>
      <c r="AX32" s="639" t="s">
        <v>315</v>
      </c>
      <c r="AY32" s="640"/>
      <c r="AZ32" s="640"/>
      <c r="BA32" s="640"/>
      <c r="BB32" s="640"/>
      <c r="BC32" s="640"/>
      <c r="BD32" s="640"/>
      <c r="BE32" s="640"/>
      <c r="BF32" s="641"/>
      <c r="BG32" s="715">
        <v>99.3</v>
      </c>
      <c r="BH32" s="661"/>
      <c r="BI32" s="661"/>
      <c r="BJ32" s="661"/>
      <c r="BK32" s="661"/>
      <c r="BL32" s="661"/>
      <c r="BM32" s="646">
        <v>98.2</v>
      </c>
      <c r="BN32" s="707"/>
      <c r="BO32" s="707"/>
      <c r="BP32" s="707"/>
      <c r="BQ32" s="688"/>
      <c r="BR32" s="715">
        <v>99.1</v>
      </c>
      <c r="BS32" s="661"/>
      <c r="BT32" s="661"/>
      <c r="BU32" s="661"/>
      <c r="BV32" s="661"/>
      <c r="BW32" s="661"/>
      <c r="BX32" s="646">
        <v>97.6</v>
      </c>
      <c r="BY32" s="707"/>
      <c r="BZ32" s="707"/>
      <c r="CA32" s="707"/>
      <c r="CB32" s="688"/>
      <c r="CD32" s="731"/>
      <c r="CE32" s="732"/>
      <c r="CF32" s="681" t="s">
        <v>316</v>
      </c>
      <c r="CG32" s="682"/>
      <c r="CH32" s="682"/>
      <c r="CI32" s="682"/>
      <c r="CJ32" s="682"/>
      <c r="CK32" s="682"/>
      <c r="CL32" s="682"/>
      <c r="CM32" s="682"/>
      <c r="CN32" s="682"/>
      <c r="CO32" s="682"/>
      <c r="CP32" s="682"/>
      <c r="CQ32" s="683"/>
      <c r="CR32" s="642">
        <v>11</v>
      </c>
      <c r="CS32" s="643"/>
      <c r="CT32" s="643"/>
      <c r="CU32" s="643"/>
      <c r="CV32" s="643"/>
      <c r="CW32" s="643"/>
      <c r="CX32" s="643"/>
      <c r="CY32" s="644"/>
      <c r="CZ32" s="645">
        <v>0</v>
      </c>
      <c r="DA32" s="663"/>
      <c r="DB32" s="663"/>
      <c r="DC32" s="664"/>
      <c r="DD32" s="648">
        <v>11</v>
      </c>
      <c r="DE32" s="643"/>
      <c r="DF32" s="643"/>
      <c r="DG32" s="643"/>
      <c r="DH32" s="643"/>
      <c r="DI32" s="643"/>
      <c r="DJ32" s="643"/>
      <c r="DK32" s="644"/>
      <c r="DL32" s="648">
        <v>11</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317</v>
      </c>
      <c r="C33" s="640"/>
      <c r="D33" s="640"/>
      <c r="E33" s="640"/>
      <c r="F33" s="640"/>
      <c r="G33" s="640"/>
      <c r="H33" s="640"/>
      <c r="I33" s="640"/>
      <c r="J33" s="640"/>
      <c r="K33" s="640"/>
      <c r="L33" s="640"/>
      <c r="M33" s="640"/>
      <c r="N33" s="640"/>
      <c r="O33" s="640"/>
      <c r="P33" s="640"/>
      <c r="Q33" s="641"/>
      <c r="R33" s="642">
        <v>3433392</v>
      </c>
      <c r="S33" s="643"/>
      <c r="T33" s="643"/>
      <c r="U33" s="643"/>
      <c r="V33" s="643"/>
      <c r="W33" s="643"/>
      <c r="X33" s="643"/>
      <c r="Y33" s="644"/>
      <c r="Z33" s="675">
        <v>6.4</v>
      </c>
      <c r="AA33" s="675"/>
      <c r="AB33" s="675"/>
      <c r="AC33" s="675"/>
      <c r="AD33" s="676" t="s">
        <v>238</v>
      </c>
      <c r="AE33" s="676"/>
      <c r="AF33" s="676"/>
      <c r="AG33" s="676"/>
      <c r="AH33" s="676"/>
      <c r="AI33" s="676"/>
      <c r="AJ33" s="676"/>
      <c r="AK33" s="676"/>
      <c r="AL33" s="645" t="s">
        <v>127</v>
      </c>
      <c r="AM33" s="646"/>
      <c r="AN33" s="646"/>
      <c r="AO33" s="677"/>
      <c r="AP33" s="722"/>
      <c r="AQ33" s="723"/>
      <c r="AR33" s="723"/>
      <c r="AS33" s="723"/>
      <c r="AT33" s="726"/>
      <c r="AU33" s="232"/>
      <c r="AV33" s="232"/>
      <c r="AW33" s="232"/>
      <c r="AX33" s="623" t="s">
        <v>318</v>
      </c>
      <c r="AY33" s="624"/>
      <c r="AZ33" s="624"/>
      <c r="BA33" s="624"/>
      <c r="BB33" s="624"/>
      <c r="BC33" s="624"/>
      <c r="BD33" s="624"/>
      <c r="BE33" s="624"/>
      <c r="BF33" s="625"/>
      <c r="BG33" s="706">
        <v>99</v>
      </c>
      <c r="BH33" s="627"/>
      <c r="BI33" s="627"/>
      <c r="BJ33" s="627"/>
      <c r="BK33" s="627"/>
      <c r="BL33" s="627"/>
      <c r="BM33" s="669">
        <v>98</v>
      </c>
      <c r="BN33" s="627"/>
      <c r="BO33" s="627"/>
      <c r="BP33" s="627"/>
      <c r="BQ33" s="671"/>
      <c r="BR33" s="706">
        <v>99.3</v>
      </c>
      <c r="BS33" s="627"/>
      <c r="BT33" s="627"/>
      <c r="BU33" s="627"/>
      <c r="BV33" s="627"/>
      <c r="BW33" s="627"/>
      <c r="BX33" s="669">
        <v>97.8</v>
      </c>
      <c r="BY33" s="627"/>
      <c r="BZ33" s="627"/>
      <c r="CA33" s="627"/>
      <c r="CB33" s="671"/>
      <c r="CD33" s="681" t="s">
        <v>319</v>
      </c>
      <c r="CE33" s="682"/>
      <c r="CF33" s="682"/>
      <c r="CG33" s="682"/>
      <c r="CH33" s="682"/>
      <c r="CI33" s="682"/>
      <c r="CJ33" s="682"/>
      <c r="CK33" s="682"/>
      <c r="CL33" s="682"/>
      <c r="CM33" s="682"/>
      <c r="CN33" s="682"/>
      <c r="CO33" s="682"/>
      <c r="CP33" s="682"/>
      <c r="CQ33" s="683"/>
      <c r="CR33" s="642">
        <v>27590894</v>
      </c>
      <c r="CS33" s="661"/>
      <c r="CT33" s="661"/>
      <c r="CU33" s="661"/>
      <c r="CV33" s="661"/>
      <c r="CW33" s="661"/>
      <c r="CX33" s="661"/>
      <c r="CY33" s="662"/>
      <c r="CZ33" s="645">
        <v>51.9</v>
      </c>
      <c r="DA33" s="663"/>
      <c r="DB33" s="663"/>
      <c r="DC33" s="664"/>
      <c r="DD33" s="648">
        <v>14392375</v>
      </c>
      <c r="DE33" s="661"/>
      <c r="DF33" s="661"/>
      <c r="DG33" s="661"/>
      <c r="DH33" s="661"/>
      <c r="DI33" s="661"/>
      <c r="DJ33" s="661"/>
      <c r="DK33" s="662"/>
      <c r="DL33" s="648">
        <v>10762010</v>
      </c>
      <c r="DM33" s="661"/>
      <c r="DN33" s="661"/>
      <c r="DO33" s="661"/>
      <c r="DP33" s="661"/>
      <c r="DQ33" s="661"/>
      <c r="DR33" s="661"/>
      <c r="DS33" s="661"/>
      <c r="DT33" s="661"/>
      <c r="DU33" s="661"/>
      <c r="DV33" s="662"/>
      <c r="DW33" s="645">
        <v>44.7</v>
      </c>
      <c r="DX33" s="663"/>
      <c r="DY33" s="663"/>
      <c r="DZ33" s="663"/>
      <c r="EA33" s="663"/>
      <c r="EB33" s="663"/>
      <c r="EC33" s="684"/>
    </row>
    <row r="34" spans="2:133" ht="11.25" customHeight="1" x14ac:dyDescent="0.15">
      <c r="B34" s="639" t="s">
        <v>320</v>
      </c>
      <c r="C34" s="640"/>
      <c r="D34" s="640"/>
      <c r="E34" s="640"/>
      <c r="F34" s="640"/>
      <c r="G34" s="640"/>
      <c r="H34" s="640"/>
      <c r="I34" s="640"/>
      <c r="J34" s="640"/>
      <c r="K34" s="640"/>
      <c r="L34" s="640"/>
      <c r="M34" s="640"/>
      <c r="N34" s="640"/>
      <c r="O34" s="640"/>
      <c r="P34" s="640"/>
      <c r="Q34" s="641"/>
      <c r="R34" s="642">
        <v>35086</v>
      </c>
      <c r="S34" s="643"/>
      <c r="T34" s="643"/>
      <c r="U34" s="643"/>
      <c r="V34" s="643"/>
      <c r="W34" s="643"/>
      <c r="X34" s="643"/>
      <c r="Y34" s="644"/>
      <c r="Z34" s="675">
        <v>0.1</v>
      </c>
      <c r="AA34" s="675"/>
      <c r="AB34" s="675"/>
      <c r="AC34" s="675"/>
      <c r="AD34" s="676">
        <v>15450</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4930971</v>
      </c>
      <c r="CS34" s="643"/>
      <c r="CT34" s="643"/>
      <c r="CU34" s="643"/>
      <c r="CV34" s="643"/>
      <c r="CW34" s="643"/>
      <c r="CX34" s="643"/>
      <c r="CY34" s="644"/>
      <c r="CZ34" s="645">
        <v>9.3000000000000007</v>
      </c>
      <c r="DA34" s="663"/>
      <c r="DB34" s="663"/>
      <c r="DC34" s="664"/>
      <c r="DD34" s="648">
        <v>4197312</v>
      </c>
      <c r="DE34" s="643"/>
      <c r="DF34" s="643"/>
      <c r="DG34" s="643"/>
      <c r="DH34" s="643"/>
      <c r="DI34" s="643"/>
      <c r="DJ34" s="643"/>
      <c r="DK34" s="644"/>
      <c r="DL34" s="648">
        <v>3335156</v>
      </c>
      <c r="DM34" s="643"/>
      <c r="DN34" s="643"/>
      <c r="DO34" s="643"/>
      <c r="DP34" s="643"/>
      <c r="DQ34" s="643"/>
      <c r="DR34" s="643"/>
      <c r="DS34" s="643"/>
      <c r="DT34" s="643"/>
      <c r="DU34" s="643"/>
      <c r="DV34" s="644"/>
      <c r="DW34" s="645">
        <v>13.9</v>
      </c>
      <c r="DX34" s="663"/>
      <c r="DY34" s="663"/>
      <c r="DZ34" s="663"/>
      <c r="EA34" s="663"/>
      <c r="EB34" s="663"/>
      <c r="EC34" s="684"/>
    </row>
    <row r="35" spans="2:133" ht="11.25" customHeight="1" x14ac:dyDescent="0.15">
      <c r="B35" s="639" t="s">
        <v>322</v>
      </c>
      <c r="C35" s="640"/>
      <c r="D35" s="640"/>
      <c r="E35" s="640"/>
      <c r="F35" s="640"/>
      <c r="G35" s="640"/>
      <c r="H35" s="640"/>
      <c r="I35" s="640"/>
      <c r="J35" s="640"/>
      <c r="K35" s="640"/>
      <c r="L35" s="640"/>
      <c r="M35" s="640"/>
      <c r="N35" s="640"/>
      <c r="O35" s="640"/>
      <c r="P35" s="640"/>
      <c r="Q35" s="641"/>
      <c r="R35" s="642">
        <v>56834</v>
      </c>
      <c r="S35" s="643"/>
      <c r="T35" s="643"/>
      <c r="U35" s="643"/>
      <c r="V35" s="643"/>
      <c r="W35" s="643"/>
      <c r="X35" s="643"/>
      <c r="Y35" s="644"/>
      <c r="Z35" s="675">
        <v>0.1</v>
      </c>
      <c r="AA35" s="675"/>
      <c r="AB35" s="675"/>
      <c r="AC35" s="675"/>
      <c r="AD35" s="676" t="s">
        <v>127</v>
      </c>
      <c r="AE35" s="676"/>
      <c r="AF35" s="676"/>
      <c r="AG35" s="676"/>
      <c r="AH35" s="676"/>
      <c r="AI35" s="676"/>
      <c r="AJ35" s="676"/>
      <c r="AK35" s="676"/>
      <c r="AL35" s="645" t="s">
        <v>238</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116065</v>
      </c>
      <c r="CS35" s="661"/>
      <c r="CT35" s="661"/>
      <c r="CU35" s="661"/>
      <c r="CV35" s="661"/>
      <c r="CW35" s="661"/>
      <c r="CX35" s="661"/>
      <c r="CY35" s="662"/>
      <c r="CZ35" s="645">
        <v>0.2</v>
      </c>
      <c r="DA35" s="663"/>
      <c r="DB35" s="663"/>
      <c r="DC35" s="664"/>
      <c r="DD35" s="648">
        <v>111018</v>
      </c>
      <c r="DE35" s="661"/>
      <c r="DF35" s="661"/>
      <c r="DG35" s="661"/>
      <c r="DH35" s="661"/>
      <c r="DI35" s="661"/>
      <c r="DJ35" s="661"/>
      <c r="DK35" s="662"/>
      <c r="DL35" s="648">
        <v>111018</v>
      </c>
      <c r="DM35" s="661"/>
      <c r="DN35" s="661"/>
      <c r="DO35" s="661"/>
      <c r="DP35" s="661"/>
      <c r="DQ35" s="661"/>
      <c r="DR35" s="661"/>
      <c r="DS35" s="661"/>
      <c r="DT35" s="661"/>
      <c r="DU35" s="661"/>
      <c r="DV35" s="662"/>
      <c r="DW35" s="645">
        <v>0.5</v>
      </c>
      <c r="DX35" s="663"/>
      <c r="DY35" s="663"/>
      <c r="DZ35" s="663"/>
      <c r="EA35" s="663"/>
      <c r="EB35" s="663"/>
      <c r="EC35" s="684"/>
    </row>
    <row r="36" spans="2:133" ht="11.25" customHeight="1" x14ac:dyDescent="0.15">
      <c r="B36" s="639" t="s">
        <v>326</v>
      </c>
      <c r="C36" s="640"/>
      <c r="D36" s="640"/>
      <c r="E36" s="640"/>
      <c r="F36" s="640"/>
      <c r="G36" s="640"/>
      <c r="H36" s="640"/>
      <c r="I36" s="640"/>
      <c r="J36" s="640"/>
      <c r="K36" s="640"/>
      <c r="L36" s="640"/>
      <c r="M36" s="640"/>
      <c r="N36" s="640"/>
      <c r="O36" s="640"/>
      <c r="P36" s="640"/>
      <c r="Q36" s="641"/>
      <c r="R36" s="642">
        <v>121589</v>
      </c>
      <c r="S36" s="643"/>
      <c r="T36" s="643"/>
      <c r="U36" s="643"/>
      <c r="V36" s="643"/>
      <c r="W36" s="643"/>
      <c r="X36" s="643"/>
      <c r="Y36" s="644"/>
      <c r="Z36" s="675">
        <v>0.2</v>
      </c>
      <c r="AA36" s="675"/>
      <c r="AB36" s="675"/>
      <c r="AC36" s="675"/>
      <c r="AD36" s="676" t="s">
        <v>127</v>
      </c>
      <c r="AE36" s="676"/>
      <c r="AF36" s="676"/>
      <c r="AG36" s="676"/>
      <c r="AH36" s="676"/>
      <c r="AI36" s="676"/>
      <c r="AJ36" s="676"/>
      <c r="AK36" s="676"/>
      <c r="AL36" s="645" t="s">
        <v>238</v>
      </c>
      <c r="AM36" s="646"/>
      <c r="AN36" s="646"/>
      <c r="AO36" s="677"/>
      <c r="AP36" s="235"/>
      <c r="AQ36" s="694" t="s">
        <v>327</v>
      </c>
      <c r="AR36" s="695"/>
      <c r="AS36" s="695"/>
      <c r="AT36" s="695"/>
      <c r="AU36" s="695"/>
      <c r="AV36" s="695"/>
      <c r="AW36" s="695"/>
      <c r="AX36" s="695"/>
      <c r="AY36" s="696"/>
      <c r="AZ36" s="697">
        <v>6133071</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194795</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17477133</v>
      </c>
      <c r="CS36" s="643"/>
      <c r="CT36" s="643"/>
      <c r="CU36" s="643"/>
      <c r="CV36" s="643"/>
      <c r="CW36" s="643"/>
      <c r="CX36" s="643"/>
      <c r="CY36" s="644"/>
      <c r="CZ36" s="645">
        <v>32.9</v>
      </c>
      <c r="DA36" s="663"/>
      <c r="DB36" s="663"/>
      <c r="DC36" s="664"/>
      <c r="DD36" s="648">
        <v>6038600</v>
      </c>
      <c r="DE36" s="643"/>
      <c r="DF36" s="643"/>
      <c r="DG36" s="643"/>
      <c r="DH36" s="643"/>
      <c r="DI36" s="643"/>
      <c r="DJ36" s="643"/>
      <c r="DK36" s="644"/>
      <c r="DL36" s="648">
        <v>3934986</v>
      </c>
      <c r="DM36" s="643"/>
      <c r="DN36" s="643"/>
      <c r="DO36" s="643"/>
      <c r="DP36" s="643"/>
      <c r="DQ36" s="643"/>
      <c r="DR36" s="643"/>
      <c r="DS36" s="643"/>
      <c r="DT36" s="643"/>
      <c r="DU36" s="643"/>
      <c r="DV36" s="644"/>
      <c r="DW36" s="645">
        <v>16.399999999999999</v>
      </c>
      <c r="DX36" s="663"/>
      <c r="DY36" s="663"/>
      <c r="DZ36" s="663"/>
      <c r="EA36" s="663"/>
      <c r="EB36" s="663"/>
      <c r="EC36" s="684"/>
    </row>
    <row r="37" spans="2:133" ht="11.25" customHeight="1" x14ac:dyDescent="0.15">
      <c r="B37" s="639" t="s">
        <v>330</v>
      </c>
      <c r="C37" s="640"/>
      <c r="D37" s="640"/>
      <c r="E37" s="640"/>
      <c r="F37" s="640"/>
      <c r="G37" s="640"/>
      <c r="H37" s="640"/>
      <c r="I37" s="640"/>
      <c r="J37" s="640"/>
      <c r="K37" s="640"/>
      <c r="L37" s="640"/>
      <c r="M37" s="640"/>
      <c r="N37" s="640"/>
      <c r="O37" s="640"/>
      <c r="P37" s="640"/>
      <c r="Q37" s="641"/>
      <c r="R37" s="642">
        <v>360361</v>
      </c>
      <c r="S37" s="643"/>
      <c r="T37" s="643"/>
      <c r="U37" s="643"/>
      <c r="V37" s="643"/>
      <c r="W37" s="643"/>
      <c r="X37" s="643"/>
      <c r="Y37" s="644"/>
      <c r="Z37" s="675">
        <v>0.7</v>
      </c>
      <c r="AA37" s="675"/>
      <c r="AB37" s="675"/>
      <c r="AC37" s="675"/>
      <c r="AD37" s="676" t="s">
        <v>127</v>
      </c>
      <c r="AE37" s="676"/>
      <c r="AF37" s="676"/>
      <c r="AG37" s="676"/>
      <c r="AH37" s="676"/>
      <c r="AI37" s="676"/>
      <c r="AJ37" s="676"/>
      <c r="AK37" s="676"/>
      <c r="AL37" s="645" t="s">
        <v>127</v>
      </c>
      <c r="AM37" s="646"/>
      <c r="AN37" s="646"/>
      <c r="AO37" s="677"/>
      <c r="AQ37" s="685" t="s">
        <v>331</v>
      </c>
      <c r="AR37" s="686"/>
      <c r="AS37" s="686"/>
      <c r="AT37" s="686"/>
      <c r="AU37" s="686"/>
      <c r="AV37" s="686"/>
      <c r="AW37" s="686"/>
      <c r="AX37" s="686"/>
      <c r="AY37" s="687"/>
      <c r="AZ37" s="642">
        <v>1499699</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44384</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2071868</v>
      </c>
      <c r="CS37" s="661"/>
      <c r="CT37" s="661"/>
      <c r="CU37" s="661"/>
      <c r="CV37" s="661"/>
      <c r="CW37" s="661"/>
      <c r="CX37" s="661"/>
      <c r="CY37" s="662"/>
      <c r="CZ37" s="645">
        <v>3.9</v>
      </c>
      <c r="DA37" s="663"/>
      <c r="DB37" s="663"/>
      <c r="DC37" s="664"/>
      <c r="DD37" s="648">
        <v>2071554</v>
      </c>
      <c r="DE37" s="661"/>
      <c r="DF37" s="661"/>
      <c r="DG37" s="661"/>
      <c r="DH37" s="661"/>
      <c r="DI37" s="661"/>
      <c r="DJ37" s="661"/>
      <c r="DK37" s="662"/>
      <c r="DL37" s="648">
        <v>2053720</v>
      </c>
      <c r="DM37" s="661"/>
      <c r="DN37" s="661"/>
      <c r="DO37" s="661"/>
      <c r="DP37" s="661"/>
      <c r="DQ37" s="661"/>
      <c r="DR37" s="661"/>
      <c r="DS37" s="661"/>
      <c r="DT37" s="661"/>
      <c r="DU37" s="661"/>
      <c r="DV37" s="662"/>
      <c r="DW37" s="645">
        <v>8.5</v>
      </c>
      <c r="DX37" s="663"/>
      <c r="DY37" s="663"/>
      <c r="DZ37" s="663"/>
      <c r="EA37" s="663"/>
      <c r="EB37" s="663"/>
      <c r="EC37" s="684"/>
    </row>
    <row r="38" spans="2:133" ht="11.25" customHeight="1" x14ac:dyDescent="0.15">
      <c r="B38" s="639" t="s">
        <v>334</v>
      </c>
      <c r="C38" s="640"/>
      <c r="D38" s="640"/>
      <c r="E38" s="640"/>
      <c r="F38" s="640"/>
      <c r="G38" s="640"/>
      <c r="H38" s="640"/>
      <c r="I38" s="640"/>
      <c r="J38" s="640"/>
      <c r="K38" s="640"/>
      <c r="L38" s="640"/>
      <c r="M38" s="640"/>
      <c r="N38" s="640"/>
      <c r="O38" s="640"/>
      <c r="P38" s="640"/>
      <c r="Q38" s="641"/>
      <c r="R38" s="642">
        <v>247243</v>
      </c>
      <c r="S38" s="643"/>
      <c r="T38" s="643"/>
      <c r="U38" s="643"/>
      <c r="V38" s="643"/>
      <c r="W38" s="643"/>
      <c r="X38" s="643"/>
      <c r="Y38" s="644"/>
      <c r="Z38" s="675">
        <v>0.5</v>
      </c>
      <c r="AA38" s="675"/>
      <c r="AB38" s="675"/>
      <c r="AC38" s="675"/>
      <c r="AD38" s="676">
        <v>823</v>
      </c>
      <c r="AE38" s="676"/>
      <c r="AF38" s="676"/>
      <c r="AG38" s="676"/>
      <c r="AH38" s="676"/>
      <c r="AI38" s="676"/>
      <c r="AJ38" s="676"/>
      <c r="AK38" s="676"/>
      <c r="AL38" s="645">
        <v>0</v>
      </c>
      <c r="AM38" s="646"/>
      <c r="AN38" s="646"/>
      <c r="AO38" s="677"/>
      <c r="AQ38" s="685" t="s">
        <v>335</v>
      </c>
      <c r="AR38" s="686"/>
      <c r="AS38" s="686"/>
      <c r="AT38" s="686"/>
      <c r="AU38" s="686"/>
      <c r="AV38" s="686"/>
      <c r="AW38" s="686"/>
      <c r="AX38" s="686"/>
      <c r="AY38" s="687"/>
      <c r="AZ38" s="642">
        <v>55171</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15723</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4628978</v>
      </c>
      <c r="CS38" s="643"/>
      <c r="CT38" s="643"/>
      <c r="CU38" s="643"/>
      <c r="CV38" s="643"/>
      <c r="CW38" s="643"/>
      <c r="CX38" s="643"/>
      <c r="CY38" s="644"/>
      <c r="CZ38" s="645">
        <v>8.6999999999999993</v>
      </c>
      <c r="DA38" s="663"/>
      <c r="DB38" s="663"/>
      <c r="DC38" s="664"/>
      <c r="DD38" s="648">
        <v>3613268</v>
      </c>
      <c r="DE38" s="643"/>
      <c r="DF38" s="643"/>
      <c r="DG38" s="643"/>
      <c r="DH38" s="643"/>
      <c r="DI38" s="643"/>
      <c r="DJ38" s="643"/>
      <c r="DK38" s="644"/>
      <c r="DL38" s="648">
        <v>3380850</v>
      </c>
      <c r="DM38" s="643"/>
      <c r="DN38" s="643"/>
      <c r="DO38" s="643"/>
      <c r="DP38" s="643"/>
      <c r="DQ38" s="643"/>
      <c r="DR38" s="643"/>
      <c r="DS38" s="643"/>
      <c r="DT38" s="643"/>
      <c r="DU38" s="643"/>
      <c r="DV38" s="644"/>
      <c r="DW38" s="645">
        <v>14.1</v>
      </c>
      <c r="DX38" s="663"/>
      <c r="DY38" s="663"/>
      <c r="DZ38" s="663"/>
      <c r="EA38" s="663"/>
      <c r="EB38" s="663"/>
      <c r="EC38" s="684"/>
    </row>
    <row r="39" spans="2:133" ht="11.25" customHeight="1" x14ac:dyDescent="0.15">
      <c r="B39" s="639" t="s">
        <v>338</v>
      </c>
      <c r="C39" s="640"/>
      <c r="D39" s="640"/>
      <c r="E39" s="640"/>
      <c r="F39" s="640"/>
      <c r="G39" s="640"/>
      <c r="H39" s="640"/>
      <c r="I39" s="640"/>
      <c r="J39" s="640"/>
      <c r="K39" s="640"/>
      <c r="L39" s="640"/>
      <c r="M39" s="640"/>
      <c r="N39" s="640"/>
      <c r="O39" s="640"/>
      <c r="P39" s="640"/>
      <c r="Q39" s="641"/>
      <c r="R39" s="642">
        <v>2384900</v>
      </c>
      <c r="S39" s="643"/>
      <c r="T39" s="643"/>
      <c r="U39" s="643"/>
      <c r="V39" s="643"/>
      <c r="W39" s="643"/>
      <c r="X39" s="643"/>
      <c r="Y39" s="644"/>
      <c r="Z39" s="675">
        <v>4.5</v>
      </c>
      <c r="AA39" s="675"/>
      <c r="AB39" s="675"/>
      <c r="AC39" s="675"/>
      <c r="AD39" s="676" t="s">
        <v>127</v>
      </c>
      <c r="AE39" s="676"/>
      <c r="AF39" s="676"/>
      <c r="AG39" s="676"/>
      <c r="AH39" s="676"/>
      <c r="AI39" s="676"/>
      <c r="AJ39" s="676"/>
      <c r="AK39" s="676"/>
      <c r="AL39" s="645" t="s">
        <v>238</v>
      </c>
      <c r="AM39" s="646"/>
      <c r="AN39" s="646"/>
      <c r="AO39" s="677"/>
      <c r="AQ39" s="685" t="s">
        <v>339</v>
      </c>
      <c r="AR39" s="686"/>
      <c r="AS39" s="686"/>
      <c r="AT39" s="686"/>
      <c r="AU39" s="686"/>
      <c r="AV39" s="686"/>
      <c r="AW39" s="686"/>
      <c r="AX39" s="686"/>
      <c r="AY39" s="687"/>
      <c r="AZ39" s="642">
        <v>4394</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25077</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437747</v>
      </c>
      <c r="CS39" s="661"/>
      <c r="CT39" s="661"/>
      <c r="CU39" s="661"/>
      <c r="CV39" s="661"/>
      <c r="CW39" s="661"/>
      <c r="CX39" s="661"/>
      <c r="CY39" s="662"/>
      <c r="CZ39" s="645">
        <v>0.8</v>
      </c>
      <c r="DA39" s="663"/>
      <c r="DB39" s="663"/>
      <c r="DC39" s="664"/>
      <c r="DD39" s="648">
        <v>432177</v>
      </c>
      <c r="DE39" s="661"/>
      <c r="DF39" s="661"/>
      <c r="DG39" s="661"/>
      <c r="DH39" s="661"/>
      <c r="DI39" s="661"/>
      <c r="DJ39" s="661"/>
      <c r="DK39" s="662"/>
      <c r="DL39" s="648" t="s">
        <v>127</v>
      </c>
      <c r="DM39" s="661"/>
      <c r="DN39" s="661"/>
      <c r="DO39" s="661"/>
      <c r="DP39" s="661"/>
      <c r="DQ39" s="661"/>
      <c r="DR39" s="661"/>
      <c r="DS39" s="661"/>
      <c r="DT39" s="661"/>
      <c r="DU39" s="661"/>
      <c r="DV39" s="662"/>
      <c r="DW39" s="645" t="s">
        <v>127</v>
      </c>
      <c r="DX39" s="663"/>
      <c r="DY39" s="663"/>
      <c r="DZ39" s="663"/>
      <c r="EA39" s="663"/>
      <c r="EB39" s="663"/>
      <c r="EC39" s="684"/>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127</v>
      </c>
      <c r="S40" s="643"/>
      <c r="T40" s="643"/>
      <c r="U40" s="643"/>
      <c r="V40" s="643"/>
      <c r="W40" s="643"/>
      <c r="X40" s="643"/>
      <c r="Y40" s="644"/>
      <c r="Z40" s="675" t="s">
        <v>238</v>
      </c>
      <c r="AA40" s="675"/>
      <c r="AB40" s="675"/>
      <c r="AC40" s="675"/>
      <c r="AD40" s="676" t="s">
        <v>127</v>
      </c>
      <c r="AE40" s="676"/>
      <c r="AF40" s="676"/>
      <c r="AG40" s="676"/>
      <c r="AH40" s="676"/>
      <c r="AI40" s="676"/>
      <c r="AJ40" s="676"/>
      <c r="AK40" s="676"/>
      <c r="AL40" s="645" t="s">
        <v>127</v>
      </c>
      <c r="AM40" s="646"/>
      <c r="AN40" s="646"/>
      <c r="AO40" s="677"/>
      <c r="AQ40" s="685" t="s">
        <v>343</v>
      </c>
      <c r="AR40" s="686"/>
      <c r="AS40" s="686"/>
      <c r="AT40" s="686"/>
      <c r="AU40" s="686"/>
      <c r="AV40" s="686"/>
      <c r="AW40" s="686"/>
      <c r="AX40" s="686"/>
      <c r="AY40" s="687"/>
      <c r="AZ40" s="642" t="s">
        <v>127</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98</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t="s">
        <v>127</v>
      </c>
      <c r="CS40" s="643"/>
      <c r="CT40" s="643"/>
      <c r="CU40" s="643"/>
      <c r="CV40" s="643"/>
      <c r="CW40" s="643"/>
      <c r="CX40" s="643"/>
      <c r="CY40" s="644"/>
      <c r="CZ40" s="645" t="s">
        <v>127</v>
      </c>
      <c r="DA40" s="663"/>
      <c r="DB40" s="663"/>
      <c r="DC40" s="664"/>
      <c r="DD40" s="648" t="s">
        <v>238</v>
      </c>
      <c r="DE40" s="643"/>
      <c r="DF40" s="643"/>
      <c r="DG40" s="643"/>
      <c r="DH40" s="643"/>
      <c r="DI40" s="643"/>
      <c r="DJ40" s="643"/>
      <c r="DK40" s="644"/>
      <c r="DL40" s="648" t="s">
        <v>127</v>
      </c>
      <c r="DM40" s="643"/>
      <c r="DN40" s="643"/>
      <c r="DO40" s="643"/>
      <c r="DP40" s="643"/>
      <c r="DQ40" s="643"/>
      <c r="DR40" s="643"/>
      <c r="DS40" s="643"/>
      <c r="DT40" s="643"/>
      <c r="DU40" s="643"/>
      <c r="DV40" s="644"/>
      <c r="DW40" s="645" t="s">
        <v>238</v>
      </c>
      <c r="DX40" s="663"/>
      <c r="DY40" s="663"/>
      <c r="DZ40" s="663"/>
      <c r="EA40" s="663"/>
      <c r="EB40" s="663"/>
      <c r="EC40" s="684"/>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127</v>
      </c>
      <c r="S41" s="643"/>
      <c r="T41" s="643"/>
      <c r="U41" s="643"/>
      <c r="V41" s="643"/>
      <c r="W41" s="643"/>
      <c r="X41" s="643"/>
      <c r="Y41" s="644"/>
      <c r="Z41" s="675" t="s">
        <v>238</v>
      </c>
      <c r="AA41" s="675"/>
      <c r="AB41" s="675"/>
      <c r="AC41" s="675"/>
      <c r="AD41" s="676" t="s">
        <v>127</v>
      </c>
      <c r="AE41" s="676"/>
      <c r="AF41" s="676"/>
      <c r="AG41" s="676"/>
      <c r="AH41" s="676"/>
      <c r="AI41" s="676"/>
      <c r="AJ41" s="676"/>
      <c r="AK41" s="676"/>
      <c r="AL41" s="645" t="s">
        <v>127</v>
      </c>
      <c r="AM41" s="646"/>
      <c r="AN41" s="646"/>
      <c r="AO41" s="677"/>
      <c r="AQ41" s="685" t="s">
        <v>348</v>
      </c>
      <c r="AR41" s="686"/>
      <c r="AS41" s="686"/>
      <c r="AT41" s="686"/>
      <c r="AU41" s="686"/>
      <c r="AV41" s="686"/>
      <c r="AW41" s="686"/>
      <c r="AX41" s="686"/>
      <c r="AY41" s="687"/>
      <c r="AZ41" s="642">
        <v>1238050</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v>2</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127</v>
      </c>
      <c r="CS41" s="661"/>
      <c r="CT41" s="661"/>
      <c r="CU41" s="661"/>
      <c r="CV41" s="661"/>
      <c r="CW41" s="661"/>
      <c r="CX41" s="661"/>
      <c r="CY41" s="662"/>
      <c r="CZ41" s="645" t="s">
        <v>127</v>
      </c>
      <c r="DA41" s="663"/>
      <c r="DB41" s="663"/>
      <c r="DC41" s="664"/>
      <c r="DD41" s="648" t="s">
        <v>238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1137700</v>
      </c>
      <c r="S42" s="643"/>
      <c r="T42" s="643"/>
      <c r="U42" s="643"/>
      <c r="V42" s="643"/>
      <c r="W42" s="643"/>
      <c r="X42" s="643"/>
      <c r="Y42" s="644"/>
      <c r="Z42" s="675">
        <v>2.1</v>
      </c>
      <c r="AA42" s="675"/>
      <c r="AB42" s="675"/>
      <c r="AC42" s="675"/>
      <c r="AD42" s="676" t="s">
        <v>238</v>
      </c>
      <c r="AE42" s="676"/>
      <c r="AF42" s="676"/>
      <c r="AG42" s="676"/>
      <c r="AH42" s="676"/>
      <c r="AI42" s="676"/>
      <c r="AJ42" s="676"/>
      <c r="AK42" s="676"/>
      <c r="AL42" s="645" t="s">
        <v>238</v>
      </c>
      <c r="AM42" s="646"/>
      <c r="AN42" s="646"/>
      <c r="AO42" s="677"/>
      <c r="AQ42" s="678" t="s">
        <v>352</v>
      </c>
      <c r="AR42" s="679"/>
      <c r="AS42" s="679"/>
      <c r="AT42" s="679"/>
      <c r="AU42" s="679"/>
      <c r="AV42" s="679"/>
      <c r="AW42" s="679"/>
      <c r="AX42" s="679"/>
      <c r="AY42" s="680"/>
      <c r="AZ42" s="626">
        <v>3335757</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328</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2278871</v>
      </c>
      <c r="CS42" s="643"/>
      <c r="CT42" s="643"/>
      <c r="CU42" s="643"/>
      <c r="CV42" s="643"/>
      <c r="CW42" s="643"/>
      <c r="CX42" s="643"/>
      <c r="CY42" s="644"/>
      <c r="CZ42" s="645">
        <v>4.3</v>
      </c>
      <c r="DA42" s="646"/>
      <c r="DB42" s="646"/>
      <c r="DC42" s="647"/>
      <c r="DD42" s="648">
        <v>242452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53258493</v>
      </c>
      <c r="S43" s="665"/>
      <c r="T43" s="665"/>
      <c r="U43" s="665"/>
      <c r="V43" s="665"/>
      <c r="W43" s="665"/>
      <c r="X43" s="665"/>
      <c r="Y43" s="666"/>
      <c r="Z43" s="667">
        <v>100</v>
      </c>
      <c r="AA43" s="667"/>
      <c r="AB43" s="667"/>
      <c r="AC43" s="667"/>
      <c r="AD43" s="668">
        <v>22918752</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60382</v>
      </c>
      <c r="CS43" s="661"/>
      <c r="CT43" s="661"/>
      <c r="CU43" s="661"/>
      <c r="CV43" s="661"/>
      <c r="CW43" s="661"/>
      <c r="CX43" s="661"/>
      <c r="CY43" s="662"/>
      <c r="CZ43" s="645">
        <v>0.1</v>
      </c>
      <c r="DA43" s="663"/>
      <c r="DB43" s="663"/>
      <c r="DC43" s="664"/>
      <c r="DD43" s="648">
        <v>60382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2278871</v>
      </c>
      <c r="CS44" s="643"/>
      <c r="CT44" s="643"/>
      <c r="CU44" s="643"/>
      <c r="CV44" s="643"/>
      <c r="CW44" s="643"/>
      <c r="CX44" s="643"/>
      <c r="CY44" s="644"/>
      <c r="CZ44" s="645">
        <v>4.3</v>
      </c>
      <c r="DA44" s="646"/>
      <c r="DB44" s="646"/>
      <c r="DC44" s="647"/>
      <c r="DD44" s="648">
        <v>242452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1291701</v>
      </c>
      <c r="CS45" s="661"/>
      <c r="CT45" s="661"/>
      <c r="CU45" s="661"/>
      <c r="CV45" s="661"/>
      <c r="CW45" s="661"/>
      <c r="CX45" s="661"/>
      <c r="CY45" s="662"/>
      <c r="CZ45" s="645">
        <v>2.4</v>
      </c>
      <c r="DA45" s="663"/>
      <c r="DB45" s="663"/>
      <c r="DC45" s="664"/>
      <c r="DD45" s="648">
        <v>43079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987170</v>
      </c>
      <c r="CS46" s="643"/>
      <c r="CT46" s="643"/>
      <c r="CU46" s="643"/>
      <c r="CV46" s="643"/>
      <c r="CW46" s="643"/>
      <c r="CX46" s="643"/>
      <c r="CY46" s="644"/>
      <c r="CZ46" s="645">
        <v>1.9</v>
      </c>
      <c r="DA46" s="646"/>
      <c r="DB46" s="646"/>
      <c r="DC46" s="647"/>
      <c r="DD46" s="648">
        <v>199373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t="s">
        <v>238</v>
      </c>
      <c r="CS47" s="661"/>
      <c r="CT47" s="661"/>
      <c r="CU47" s="661"/>
      <c r="CV47" s="661"/>
      <c r="CW47" s="661"/>
      <c r="CX47" s="661"/>
      <c r="CY47" s="662"/>
      <c r="CZ47" s="645" t="s">
        <v>238</v>
      </c>
      <c r="DA47" s="663"/>
      <c r="DB47" s="663"/>
      <c r="DC47" s="664"/>
      <c r="DD47" s="648" t="s">
        <v>127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127</v>
      </c>
      <c r="CS48" s="643"/>
      <c r="CT48" s="643"/>
      <c r="CU48" s="643"/>
      <c r="CV48" s="643"/>
      <c r="CW48" s="643"/>
      <c r="CX48" s="643"/>
      <c r="CY48" s="644"/>
      <c r="CZ48" s="645" t="s">
        <v>238</v>
      </c>
      <c r="DA48" s="646"/>
      <c r="DB48" s="646"/>
      <c r="DC48" s="647"/>
      <c r="DD48" s="648" t="s">
        <v>127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53155854</v>
      </c>
      <c r="CS49" s="627"/>
      <c r="CT49" s="627"/>
      <c r="CU49" s="627"/>
      <c r="CV49" s="627"/>
      <c r="CW49" s="627"/>
      <c r="CX49" s="627"/>
      <c r="CY49" s="628"/>
      <c r="CZ49" s="629">
        <v>100</v>
      </c>
      <c r="DA49" s="630"/>
      <c r="DB49" s="630"/>
      <c r="DC49" s="631"/>
      <c r="DD49" s="632">
        <v>27362429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FTY/nmtyCxq/KtiloOatpkkccohPqf3hWU1ywMn4C2ZgvfCdvAUYiZfw7Auhmz/+hLxlJL1X8i95g7Rk+qDqQ==" saltValue="KV44+SnGafQMP2pshxT95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1">
        <v>55162</v>
      </c>
      <c r="R7" s="1162"/>
      <c r="S7" s="1162"/>
      <c r="T7" s="1162"/>
      <c r="U7" s="1162"/>
      <c r="V7" s="1162">
        <v>55059</v>
      </c>
      <c r="W7" s="1162"/>
      <c r="X7" s="1162"/>
      <c r="Y7" s="1162"/>
      <c r="Z7" s="1162"/>
      <c r="AA7" s="1162">
        <v>103</v>
      </c>
      <c r="AB7" s="1162"/>
      <c r="AC7" s="1162"/>
      <c r="AD7" s="1162"/>
      <c r="AE7" s="1163"/>
      <c r="AF7" s="1164">
        <v>103</v>
      </c>
      <c r="AG7" s="1165"/>
      <c r="AH7" s="1165"/>
      <c r="AI7" s="1165"/>
      <c r="AJ7" s="1166"/>
      <c r="AK7" s="1148">
        <v>122</v>
      </c>
      <c r="AL7" s="1149"/>
      <c r="AM7" s="1149"/>
      <c r="AN7" s="1149"/>
      <c r="AO7" s="1149"/>
      <c r="AP7" s="1149">
        <v>34739</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592</v>
      </c>
      <c r="BT7" s="1153"/>
      <c r="BU7" s="1153"/>
      <c r="BV7" s="1153"/>
      <c r="BW7" s="1153"/>
      <c r="BX7" s="1153"/>
      <c r="BY7" s="1153"/>
      <c r="BZ7" s="1153"/>
      <c r="CA7" s="1153"/>
      <c r="CB7" s="1153"/>
      <c r="CC7" s="1153"/>
      <c r="CD7" s="1153"/>
      <c r="CE7" s="1153"/>
      <c r="CF7" s="1153"/>
      <c r="CG7" s="1154"/>
      <c r="CH7" s="1145">
        <v>0</v>
      </c>
      <c r="CI7" s="1146"/>
      <c r="CJ7" s="1146"/>
      <c r="CK7" s="1146"/>
      <c r="CL7" s="1147"/>
      <c r="CM7" s="1145">
        <v>10</v>
      </c>
      <c r="CN7" s="1146"/>
      <c r="CO7" s="1146"/>
      <c r="CP7" s="1146"/>
      <c r="CQ7" s="1147"/>
      <c r="CR7" s="1145">
        <v>10</v>
      </c>
      <c r="CS7" s="1146"/>
      <c r="CT7" s="1146"/>
      <c r="CU7" s="1146"/>
      <c r="CV7" s="1147"/>
      <c r="CW7" s="1145">
        <v>172</v>
      </c>
      <c r="CX7" s="1146"/>
      <c r="CY7" s="1146"/>
      <c r="CZ7" s="1146"/>
      <c r="DA7" s="1147"/>
      <c r="DB7" s="1145" t="s">
        <v>528</v>
      </c>
      <c r="DC7" s="1146"/>
      <c r="DD7" s="1146"/>
      <c r="DE7" s="1146"/>
      <c r="DF7" s="1147"/>
      <c r="DG7" s="1145" t="s">
        <v>528</v>
      </c>
      <c r="DH7" s="1146"/>
      <c r="DI7" s="1146"/>
      <c r="DJ7" s="1146"/>
      <c r="DK7" s="1147"/>
      <c r="DL7" s="1145" t="s">
        <v>528</v>
      </c>
      <c r="DM7" s="1146"/>
      <c r="DN7" s="1146"/>
      <c r="DO7" s="1146"/>
      <c r="DP7" s="1147"/>
      <c r="DQ7" s="1145" t="s">
        <v>528</v>
      </c>
      <c r="DR7" s="1146"/>
      <c r="DS7" s="1146"/>
      <c r="DT7" s="1146"/>
      <c r="DU7" s="1147"/>
      <c r="DV7" s="1172"/>
      <c r="DW7" s="1173"/>
      <c r="DX7" s="1173"/>
      <c r="DY7" s="1173"/>
      <c r="DZ7" s="1174"/>
      <c r="EA7" s="256"/>
    </row>
    <row r="8" spans="1:131" s="257" customFormat="1" ht="26.25" customHeight="1" x14ac:dyDescent="0.15">
      <c r="A8" s="263">
        <v>2</v>
      </c>
      <c r="B8" s="1094" t="s">
        <v>389</v>
      </c>
      <c r="C8" s="1095"/>
      <c r="D8" s="1095"/>
      <c r="E8" s="1095"/>
      <c r="F8" s="1095"/>
      <c r="G8" s="1095"/>
      <c r="H8" s="1095"/>
      <c r="I8" s="1095"/>
      <c r="J8" s="1095"/>
      <c r="K8" s="1095"/>
      <c r="L8" s="1095"/>
      <c r="M8" s="1095"/>
      <c r="N8" s="1095"/>
      <c r="O8" s="1095"/>
      <c r="P8" s="1096"/>
      <c r="Q8" s="1100">
        <v>365</v>
      </c>
      <c r="R8" s="1101"/>
      <c r="S8" s="1101"/>
      <c r="T8" s="1101"/>
      <c r="U8" s="1101"/>
      <c r="V8" s="1101">
        <v>365</v>
      </c>
      <c r="W8" s="1101"/>
      <c r="X8" s="1101"/>
      <c r="Y8" s="1101"/>
      <c r="Z8" s="1101"/>
      <c r="AA8" s="1101" t="s">
        <v>528</v>
      </c>
      <c r="AB8" s="1101"/>
      <c r="AC8" s="1101"/>
      <c r="AD8" s="1101"/>
      <c r="AE8" s="1102"/>
      <c r="AF8" s="1076" t="s">
        <v>390</v>
      </c>
      <c r="AG8" s="1077"/>
      <c r="AH8" s="1077"/>
      <c r="AI8" s="1077"/>
      <c r="AJ8" s="1078"/>
      <c r="AK8" s="1143">
        <v>178</v>
      </c>
      <c r="AL8" s="1144"/>
      <c r="AM8" s="1144"/>
      <c r="AN8" s="1144"/>
      <c r="AO8" s="1144"/>
      <c r="AP8" s="1144">
        <v>1702</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593</v>
      </c>
      <c r="BT8" s="1072"/>
      <c r="BU8" s="1072"/>
      <c r="BV8" s="1072"/>
      <c r="BW8" s="1072"/>
      <c r="BX8" s="1072"/>
      <c r="BY8" s="1072"/>
      <c r="BZ8" s="1072"/>
      <c r="CA8" s="1072"/>
      <c r="CB8" s="1072"/>
      <c r="CC8" s="1072"/>
      <c r="CD8" s="1072"/>
      <c r="CE8" s="1072"/>
      <c r="CF8" s="1072"/>
      <c r="CG8" s="1073"/>
      <c r="CH8" s="1046">
        <v>-13</v>
      </c>
      <c r="CI8" s="1047"/>
      <c r="CJ8" s="1047"/>
      <c r="CK8" s="1047"/>
      <c r="CL8" s="1048"/>
      <c r="CM8" s="1046">
        <v>57</v>
      </c>
      <c r="CN8" s="1047"/>
      <c r="CO8" s="1047"/>
      <c r="CP8" s="1047"/>
      <c r="CQ8" s="1048"/>
      <c r="CR8" s="1046">
        <v>21</v>
      </c>
      <c r="CS8" s="1047"/>
      <c r="CT8" s="1047"/>
      <c r="CU8" s="1047"/>
      <c r="CV8" s="1048"/>
      <c r="CW8" s="1046" t="s">
        <v>528</v>
      </c>
      <c r="CX8" s="1047"/>
      <c r="CY8" s="1047"/>
      <c r="CZ8" s="1047"/>
      <c r="DA8" s="1048"/>
      <c r="DB8" s="1046" t="s">
        <v>528</v>
      </c>
      <c r="DC8" s="1047"/>
      <c r="DD8" s="1047"/>
      <c r="DE8" s="1047"/>
      <c r="DF8" s="1048"/>
      <c r="DG8" s="1046" t="s">
        <v>528</v>
      </c>
      <c r="DH8" s="1047"/>
      <c r="DI8" s="1047"/>
      <c r="DJ8" s="1047"/>
      <c r="DK8" s="1048"/>
      <c r="DL8" s="1046" t="s">
        <v>528</v>
      </c>
      <c r="DM8" s="1047"/>
      <c r="DN8" s="1047"/>
      <c r="DO8" s="1047"/>
      <c r="DP8" s="1048"/>
      <c r="DQ8" s="1046" t="s">
        <v>528</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v>55347</v>
      </c>
      <c r="R23" s="1126"/>
      <c r="S23" s="1126"/>
      <c r="T23" s="1126"/>
      <c r="U23" s="1126"/>
      <c r="V23" s="1126">
        <v>55245</v>
      </c>
      <c r="W23" s="1126"/>
      <c r="X23" s="1126"/>
      <c r="Y23" s="1126"/>
      <c r="Z23" s="1126"/>
      <c r="AA23" s="1126">
        <v>103</v>
      </c>
      <c r="AB23" s="1126"/>
      <c r="AC23" s="1126"/>
      <c r="AD23" s="1126"/>
      <c r="AE23" s="1127"/>
      <c r="AF23" s="1128">
        <v>103</v>
      </c>
      <c r="AG23" s="1126"/>
      <c r="AH23" s="1126"/>
      <c r="AI23" s="1126"/>
      <c r="AJ23" s="1129"/>
      <c r="AK23" s="1130"/>
      <c r="AL23" s="1131"/>
      <c r="AM23" s="1131"/>
      <c r="AN23" s="1131"/>
      <c r="AO23" s="1131"/>
      <c r="AP23" s="1126">
        <v>36442</v>
      </c>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405</v>
      </c>
      <c r="C28" s="1108"/>
      <c r="D28" s="1108"/>
      <c r="E28" s="1108"/>
      <c r="F28" s="1108"/>
      <c r="G28" s="1108"/>
      <c r="H28" s="1108"/>
      <c r="I28" s="1108"/>
      <c r="J28" s="1108"/>
      <c r="K28" s="1108"/>
      <c r="L28" s="1108"/>
      <c r="M28" s="1108"/>
      <c r="N28" s="1108"/>
      <c r="O28" s="1108"/>
      <c r="P28" s="1109"/>
      <c r="Q28" s="1110">
        <v>12519</v>
      </c>
      <c r="R28" s="1111"/>
      <c r="S28" s="1111"/>
      <c r="T28" s="1111"/>
      <c r="U28" s="1111"/>
      <c r="V28" s="1111">
        <v>12324</v>
      </c>
      <c r="W28" s="1111"/>
      <c r="X28" s="1111"/>
      <c r="Y28" s="1111"/>
      <c r="Z28" s="1111"/>
      <c r="AA28" s="1111">
        <v>195</v>
      </c>
      <c r="AB28" s="1111"/>
      <c r="AC28" s="1111"/>
      <c r="AD28" s="1111"/>
      <c r="AE28" s="1112"/>
      <c r="AF28" s="1113">
        <v>195</v>
      </c>
      <c r="AG28" s="1111"/>
      <c r="AH28" s="1111"/>
      <c r="AI28" s="1111"/>
      <c r="AJ28" s="1114"/>
      <c r="AK28" s="1115">
        <v>1239</v>
      </c>
      <c r="AL28" s="1103"/>
      <c r="AM28" s="1103"/>
      <c r="AN28" s="1103"/>
      <c r="AO28" s="1103"/>
      <c r="AP28" s="1103" t="s">
        <v>528</v>
      </c>
      <c r="AQ28" s="1103"/>
      <c r="AR28" s="1103"/>
      <c r="AS28" s="1103"/>
      <c r="AT28" s="1103"/>
      <c r="AU28" s="1103" t="s">
        <v>528</v>
      </c>
      <c r="AV28" s="1103"/>
      <c r="AW28" s="1103"/>
      <c r="AX28" s="1103"/>
      <c r="AY28" s="1103"/>
      <c r="AZ28" s="1104" t="s">
        <v>528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406</v>
      </c>
      <c r="C29" s="1095"/>
      <c r="D29" s="1095"/>
      <c r="E29" s="1095"/>
      <c r="F29" s="1095"/>
      <c r="G29" s="1095"/>
      <c r="H29" s="1095"/>
      <c r="I29" s="1095"/>
      <c r="J29" s="1095"/>
      <c r="K29" s="1095"/>
      <c r="L29" s="1095"/>
      <c r="M29" s="1095"/>
      <c r="N29" s="1095"/>
      <c r="O29" s="1095"/>
      <c r="P29" s="1096"/>
      <c r="Q29" s="1100">
        <v>10979</v>
      </c>
      <c r="R29" s="1101"/>
      <c r="S29" s="1101"/>
      <c r="T29" s="1101"/>
      <c r="U29" s="1101"/>
      <c r="V29" s="1101">
        <v>10523</v>
      </c>
      <c r="W29" s="1101"/>
      <c r="X29" s="1101"/>
      <c r="Y29" s="1101"/>
      <c r="Z29" s="1101"/>
      <c r="AA29" s="1101">
        <v>456</v>
      </c>
      <c r="AB29" s="1101"/>
      <c r="AC29" s="1101"/>
      <c r="AD29" s="1101"/>
      <c r="AE29" s="1102"/>
      <c r="AF29" s="1076">
        <v>456</v>
      </c>
      <c r="AG29" s="1077"/>
      <c r="AH29" s="1077"/>
      <c r="AI29" s="1077"/>
      <c r="AJ29" s="1078"/>
      <c r="AK29" s="1037">
        <v>1915</v>
      </c>
      <c r="AL29" s="1028"/>
      <c r="AM29" s="1028"/>
      <c r="AN29" s="1028"/>
      <c r="AO29" s="1028"/>
      <c r="AP29" s="1028" t="s">
        <v>528</v>
      </c>
      <c r="AQ29" s="1028"/>
      <c r="AR29" s="1028"/>
      <c r="AS29" s="1028"/>
      <c r="AT29" s="1028"/>
      <c r="AU29" s="1028" t="s">
        <v>528</v>
      </c>
      <c r="AV29" s="1028"/>
      <c r="AW29" s="1028"/>
      <c r="AX29" s="1028"/>
      <c r="AY29" s="1028"/>
      <c r="AZ29" s="1099" t="s">
        <v>528</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407</v>
      </c>
      <c r="C30" s="1095"/>
      <c r="D30" s="1095"/>
      <c r="E30" s="1095"/>
      <c r="F30" s="1095"/>
      <c r="G30" s="1095"/>
      <c r="H30" s="1095"/>
      <c r="I30" s="1095"/>
      <c r="J30" s="1095"/>
      <c r="K30" s="1095"/>
      <c r="L30" s="1095"/>
      <c r="M30" s="1095"/>
      <c r="N30" s="1095"/>
      <c r="O30" s="1095"/>
      <c r="P30" s="1096"/>
      <c r="Q30" s="1100">
        <v>1907</v>
      </c>
      <c r="R30" s="1101"/>
      <c r="S30" s="1101"/>
      <c r="T30" s="1101"/>
      <c r="U30" s="1101"/>
      <c r="V30" s="1101">
        <v>1848</v>
      </c>
      <c r="W30" s="1101"/>
      <c r="X30" s="1101"/>
      <c r="Y30" s="1101"/>
      <c r="Z30" s="1101"/>
      <c r="AA30" s="1101">
        <v>59</v>
      </c>
      <c r="AB30" s="1101"/>
      <c r="AC30" s="1101"/>
      <c r="AD30" s="1101"/>
      <c r="AE30" s="1102"/>
      <c r="AF30" s="1076">
        <v>59</v>
      </c>
      <c r="AG30" s="1077"/>
      <c r="AH30" s="1077"/>
      <c r="AI30" s="1077"/>
      <c r="AJ30" s="1078"/>
      <c r="AK30" s="1037">
        <v>387</v>
      </c>
      <c r="AL30" s="1028"/>
      <c r="AM30" s="1028"/>
      <c r="AN30" s="1028"/>
      <c r="AO30" s="1028"/>
      <c r="AP30" s="1028" t="s">
        <v>528</v>
      </c>
      <c r="AQ30" s="1028"/>
      <c r="AR30" s="1028"/>
      <c r="AS30" s="1028"/>
      <c r="AT30" s="1028"/>
      <c r="AU30" s="1028" t="s">
        <v>528</v>
      </c>
      <c r="AV30" s="1028"/>
      <c r="AW30" s="1028"/>
      <c r="AX30" s="1028"/>
      <c r="AY30" s="1028"/>
      <c r="AZ30" s="1099" t="s">
        <v>528</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408</v>
      </c>
      <c r="C31" s="1095"/>
      <c r="D31" s="1095"/>
      <c r="E31" s="1095"/>
      <c r="F31" s="1095"/>
      <c r="G31" s="1095"/>
      <c r="H31" s="1095"/>
      <c r="I31" s="1095"/>
      <c r="J31" s="1095"/>
      <c r="K31" s="1095"/>
      <c r="L31" s="1095"/>
      <c r="M31" s="1095"/>
      <c r="N31" s="1095"/>
      <c r="O31" s="1095"/>
      <c r="P31" s="1096"/>
      <c r="Q31" s="1100">
        <v>2196</v>
      </c>
      <c r="R31" s="1101"/>
      <c r="S31" s="1101"/>
      <c r="T31" s="1101"/>
      <c r="U31" s="1101"/>
      <c r="V31" s="1101">
        <v>1906</v>
      </c>
      <c r="W31" s="1101"/>
      <c r="X31" s="1101"/>
      <c r="Y31" s="1101"/>
      <c r="Z31" s="1101"/>
      <c r="AA31" s="1101">
        <v>289</v>
      </c>
      <c r="AB31" s="1101"/>
      <c r="AC31" s="1101"/>
      <c r="AD31" s="1101"/>
      <c r="AE31" s="1102"/>
      <c r="AF31" s="1076">
        <v>3132</v>
      </c>
      <c r="AG31" s="1077"/>
      <c r="AH31" s="1077"/>
      <c r="AI31" s="1077"/>
      <c r="AJ31" s="1078"/>
      <c r="AK31" s="1037">
        <v>4</v>
      </c>
      <c r="AL31" s="1028"/>
      <c r="AM31" s="1028"/>
      <c r="AN31" s="1028"/>
      <c r="AO31" s="1028"/>
      <c r="AP31" s="1028">
        <v>548</v>
      </c>
      <c r="AQ31" s="1028"/>
      <c r="AR31" s="1028"/>
      <c r="AS31" s="1028"/>
      <c r="AT31" s="1028"/>
      <c r="AU31" s="1028">
        <v>1</v>
      </c>
      <c r="AV31" s="1028"/>
      <c r="AW31" s="1028"/>
      <c r="AX31" s="1028"/>
      <c r="AY31" s="1028"/>
      <c r="AZ31" s="1099" t="s">
        <v>528</v>
      </c>
      <c r="BA31" s="1099"/>
      <c r="BB31" s="1099"/>
      <c r="BC31" s="1099"/>
      <c r="BD31" s="1099"/>
      <c r="BE31" s="1089" t="s">
        <v>409</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410</v>
      </c>
      <c r="C32" s="1095"/>
      <c r="D32" s="1095"/>
      <c r="E32" s="1095"/>
      <c r="F32" s="1095"/>
      <c r="G32" s="1095"/>
      <c r="H32" s="1095"/>
      <c r="I32" s="1095"/>
      <c r="J32" s="1095"/>
      <c r="K32" s="1095"/>
      <c r="L32" s="1095"/>
      <c r="M32" s="1095"/>
      <c r="N32" s="1095"/>
      <c r="O32" s="1095"/>
      <c r="P32" s="1096"/>
      <c r="Q32" s="1100">
        <v>3351</v>
      </c>
      <c r="R32" s="1101"/>
      <c r="S32" s="1101"/>
      <c r="T32" s="1101"/>
      <c r="U32" s="1101"/>
      <c r="V32" s="1101">
        <v>2947</v>
      </c>
      <c r="W32" s="1101"/>
      <c r="X32" s="1101"/>
      <c r="Y32" s="1101"/>
      <c r="Z32" s="1101"/>
      <c r="AA32" s="1101">
        <v>404</v>
      </c>
      <c r="AB32" s="1101"/>
      <c r="AC32" s="1101"/>
      <c r="AD32" s="1101"/>
      <c r="AE32" s="1102"/>
      <c r="AF32" s="1076" t="s">
        <v>411</v>
      </c>
      <c r="AG32" s="1077"/>
      <c r="AH32" s="1077"/>
      <c r="AI32" s="1077"/>
      <c r="AJ32" s="1078"/>
      <c r="AK32" s="1037">
        <v>1500</v>
      </c>
      <c r="AL32" s="1028"/>
      <c r="AM32" s="1028"/>
      <c r="AN32" s="1028"/>
      <c r="AO32" s="1028"/>
      <c r="AP32" s="1028">
        <v>30149</v>
      </c>
      <c r="AQ32" s="1028"/>
      <c r="AR32" s="1028"/>
      <c r="AS32" s="1028"/>
      <c r="AT32" s="1028"/>
      <c r="AU32" s="1028">
        <v>18843</v>
      </c>
      <c r="AV32" s="1028"/>
      <c r="AW32" s="1028"/>
      <c r="AX32" s="1028"/>
      <c r="AY32" s="1028"/>
      <c r="AZ32" s="1099" t="s">
        <v>528</v>
      </c>
      <c r="BA32" s="1099"/>
      <c r="BB32" s="1099"/>
      <c r="BC32" s="1099"/>
      <c r="BD32" s="1099"/>
      <c r="BE32" s="1089" t="s">
        <v>409</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412</v>
      </c>
      <c r="C33" s="1095"/>
      <c r="D33" s="1095"/>
      <c r="E33" s="1095"/>
      <c r="F33" s="1095"/>
      <c r="G33" s="1095"/>
      <c r="H33" s="1095"/>
      <c r="I33" s="1095"/>
      <c r="J33" s="1095"/>
      <c r="K33" s="1095"/>
      <c r="L33" s="1095"/>
      <c r="M33" s="1095"/>
      <c r="N33" s="1095"/>
      <c r="O33" s="1095"/>
      <c r="P33" s="1096"/>
      <c r="Q33" s="1100">
        <v>59</v>
      </c>
      <c r="R33" s="1101"/>
      <c r="S33" s="1101"/>
      <c r="T33" s="1101"/>
      <c r="U33" s="1101"/>
      <c r="V33" s="1101">
        <v>59</v>
      </c>
      <c r="W33" s="1101"/>
      <c r="X33" s="1101"/>
      <c r="Y33" s="1101"/>
      <c r="Z33" s="1101"/>
      <c r="AA33" s="1101" t="s">
        <v>528</v>
      </c>
      <c r="AB33" s="1101"/>
      <c r="AC33" s="1101"/>
      <c r="AD33" s="1101"/>
      <c r="AE33" s="1102"/>
      <c r="AF33" s="1076" t="s">
        <v>413</v>
      </c>
      <c r="AG33" s="1077"/>
      <c r="AH33" s="1077"/>
      <c r="AI33" s="1077"/>
      <c r="AJ33" s="1078"/>
      <c r="AK33" s="1037">
        <v>55</v>
      </c>
      <c r="AL33" s="1028"/>
      <c r="AM33" s="1028"/>
      <c r="AN33" s="1028"/>
      <c r="AO33" s="1028"/>
      <c r="AP33" s="1028" t="s">
        <v>528</v>
      </c>
      <c r="AQ33" s="1028"/>
      <c r="AR33" s="1028"/>
      <c r="AS33" s="1028"/>
      <c r="AT33" s="1028"/>
      <c r="AU33" s="1028" t="s">
        <v>528</v>
      </c>
      <c r="AV33" s="1028"/>
      <c r="AW33" s="1028"/>
      <c r="AX33" s="1028"/>
      <c r="AY33" s="1028"/>
      <c r="AZ33" s="1099" t="s">
        <v>528</v>
      </c>
      <c r="BA33" s="1099"/>
      <c r="BB33" s="1099"/>
      <c r="BC33" s="1099"/>
      <c r="BD33" s="1099"/>
      <c r="BE33" s="1089" t="s">
        <v>414</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415</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416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3843</v>
      </c>
      <c r="AG63" s="1016"/>
      <c r="AH63" s="1016"/>
      <c r="AI63" s="1016"/>
      <c r="AJ63" s="1087"/>
      <c r="AK63" s="1088"/>
      <c r="AL63" s="1020"/>
      <c r="AM63" s="1020"/>
      <c r="AN63" s="1020"/>
      <c r="AO63" s="1020"/>
      <c r="AP63" s="1016">
        <v>30698</v>
      </c>
      <c r="AQ63" s="1016"/>
      <c r="AR63" s="1016"/>
      <c r="AS63" s="1016"/>
      <c r="AT63" s="1016"/>
      <c r="AU63" s="1016">
        <v>18844</v>
      </c>
      <c r="AV63" s="1016"/>
      <c r="AW63" s="1016"/>
      <c r="AX63" s="1016"/>
      <c r="AY63" s="1016"/>
      <c r="AZ63" s="1082"/>
      <c r="BA63" s="1082"/>
      <c r="BB63" s="1082"/>
      <c r="BC63" s="1082"/>
      <c r="BD63" s="1082"/>
      <c r="BE63" s="1017"/>
      <c r="BF63" s="1017"/>
      <c r="BG63" s="1017"/>
      <c r="BH63" s="1017"/>
      <c r="BI63" s="1018"/>
      <c r="BJ63" s="1083" t="s">
        <v>390</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418</v>
      </c>
      <c r="B66" s="1053"/>
      <c r="C66" s="1053"/>
      <c r="D66" s="1053"/>
      <c r="E66" s="1053"/>
      <c r="F66" s="1053"/>
      <c r="G66" s="1053"/>
      <c r="H66" s="1053"/>
      <c r="I66" s="1053"/>
      <c r="J66" s="1053"/>
      <c r="K66" s="1053"/>
      <c r="L66" s="1053"/>
      <c r="M66" s="1053"/>
      <c r="N66" s="1053"/>
      <c r="O66" s="1053"/>
      <c r="P66" s="1054"/>
      <c r="Q66" s="1058" t="s">
        <v>397</v>
      </c>
      <c r="R66" s="1059"/>
      <c r="S66" s="1059"/>
      <c r="T66" s="1059"/>
      <c r="U66" s="1060"/>
      <c r="V66" s="1058" t="s">
        <v>419</v>
      </c>
      <c r="W66" s="1059"/>
      <c r="X66" s="1059"/>
      <c r="Y66" s="1059"/>
      <c r="Z66" s="1060"/>
      <c r="AA66" s="1058" t="s">
        <v>420</v>
      </c>
      <c r="AB66" s="1059"/>
      <c r="AC66" s="1059"/>
      <c r="AD66" s="1059"/>
      <c r="AE66" s="1060"/>
      <c r="AF66" s="1064" t="s">
        <v>421</v>
      </c>
      <c r="AG66" s="1065"/>
      <c r="AH66" s="1065"/>
      <c r="AI66" s="1065"/>
      <c r="AJ66" s="1066"/>
      <c r="AK66" s="1058" t="s">
        <v>422</v>
      </c>
      <c r="AL66" s="1053"/>
      <c r="AM66" s="1053"/>
      <c r="AN66" s="1053"/>
      <c r="AO66" s="1054"/>
      <c r="AP66" s="1058" t="s">
        <v>423</v>
      </c>
      <c r="AQ66" s="1059"/>
      <c r="AR66" s="1059"/>
      <c r="AS66" s="1059"/>
      <c r="AT66" s="1060"/>
      <c r="AU66" s="1058" t="s">
        <v>424</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594</v>
      </c>
      <c r="C68" s="1043"/>
      <c r="D68" s="1043"/>
      <c r="E68" s="1043"/>
      <c r="F68" s="1043"/>
      <c r="G68" s="1043"/>
      <c r="H68" s="1043"/>
      <c r="I68" s="1043"/>
      <c r="J68" s="1043"/>
      <c r="K68" s="1043"/>
      <c r="L68" s="1043"/>
      <c r="M68" s="1043"/>
      <c r="N68" s="1043"/>
      <c r="O68" s="1043"/>
      <c r="P68" s="1044"/>
      <c r="Q68" s="1045">
        <v>2609</v>
      </c>
      <c r="R68" s="1039"/>
      <c r="S68" s="1039"/>
      <c r="T68" s="1039"/>
      <c r="U68" s="1039"/>
      <c r="V68" s="1039">
        <v>2547</v>
      </c>
      <c r="W68" s="1039"/>
      <c r="X68" s="1039"/>
      <c r="Y68" s="1039"/>
      <c r="Z68" s="1039"/>
      <c r="AA68" s="1039">
        <v>62</v>
      </c>
      <c r="AB68" s="1039"/>
      <c r="AC68" s="1039"/>
      <c r="AD68" s="1039"/>
      <c r="AE68" s="1039"/>
      <c r="AF68" s="1039">
        <v>62</v>
      </c>
      <c r="AG68" s="1039"/>
      <c r="AH68" s="1039"/>
      <c r="AI68" s="1039"/>
      <c r="AJ68" s="1039"/>
      <c r="AK68" s="1039">
        <v>2</v>
      </c>
      <c r="AL68" s="1039"/>
      <c r="AM68" s="1039"/>
      <c r="AN68" s="1039"/>
      <c r="AO68" s="1039"/>
      <c r="AP68" s="1039">
        <v>1554</v>
      </c>
      <c r="AQ68" s="1039"/>
      <c r="AR68" s="1039"/>
      <c r="AS68" s="1039"/>
      <c r="AT68" s="1039"/>
      <c r="AU68" s="1039">
        <v>639</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595</v>
      </c>
      <c r="C69" s="1032"/>
      <c r="D69" s="1032"/>
      <c r="E69" s="1032"/>
      <c r="F69" s="1032"/>
      <c r="G69" s="1032"/>
      <c r="H69" s="1032"/>
      <c r="I69" s="1032"/>
      <c r="J69" s="1032"/>
      <c r="K69" s="1032"/>
      <c r="L69" s="1032"/>
      <c r="M69" s="1032"/>
      <c r="N69" s="1032"/>
      <c r="O69" s="1032"/>
      <c r="P69" s="1033"/>
      <c r="Q69" s="1034">
        <v>3147</v>
      </c>
      <c r="R69" s="1028"/>
      <c r="S69" s="1028"/>
      <c r="T69" s="1028"/>
      <c r="U69" s="1028"/>
      <c r="V69" s="1028">
        <v>3128</v>
      </c>
      <c r="W69" s="1028"/>
      <c r="X69" s="1028"/>
      <c r="Y69" s="1028"/>
      <c r="Z69" s="1028"/>
      <c r="AA69" s="1028">
        <v>19</v>
      </c>
      <c r="AB69" s="1028"/>
      <c r="AC69" s="1028"/>
      <c r="AD69" s="1028"/>
      <c r="AE69" s="1028"/>
      <c r="AF69" s="1028">
        <v>19</v>
      </c>
      <c r="AG69" s="1028"/>
      <c r="AH69" s="1028"/>
      <c r="AI69" s="1028"/>
      <c r="AJ69" s="1028"/>
      <c r="AK69" s="1028" t="s">
        <v>528</v>
      </c>
      <c r="AL69" s="1028"/>
      <c r="AM69" s="1028"/>
      <c r="AN69" s="1028"/>
      <c r="AO69" s="1028"/>
      <c r="AP69" s="1028">
        <v>1050</v>
      </c>
      <c r="AQ69" s="1028"/>
      <c r="AR69" s="1028"/>
      <c r="AS69" s="1028"/>
      <c r="AT69" s="1028"/>
      <c r="AU69" s="1028">
        <v>450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596</v>
      </c>
      <c r="C70" s="1032"/>
      <c r="D70" s="1032"/>
      <c r="E70" s="1032"/>
      <c r="F70" s="1032"/>
      <c r="G70" s="1032"/>
      <c r="H70" s="1032"/>
      <c r="I70" s="1032"/>
      <c r="J70" s="1032"/>
      <c r="K70" s="1032"/>
      <c r="L70" s="1032"/>
      <c r="M70" s="1032"/>
      <c r="N70" s="1032"/>
      <c r="O70" s="1032"/>
      <c r="P70" s="1033"/>
      <c r="Q70" s="1034">
        <v>198</v>
      </c>
      <c r="R70" s="1028"/>
      <c r="S70" s="1028"/>
      <c r="T70" s="1028"/>
      <c r="U70" s="1028"/>
      <c r="V70" s="1028">
        <v>183</v>
      </c>
      <c r="W70" s="1028"/>
      <c r="X70" s="1028"/>
      <c r="Y70" s="1028"/>
      <c r="Z70" s="1028"/>
      <c r="AA70" s="1028">
        <v>15</v>
      </c>
      <c r="AB70" s="1028"/>
      <c r="AC70" s="1028"/>
      <c r="AD70" s="1028"/>
      <c r="AE70" s="1028"/>
      <c r="AF70" s="1028">
        <v>15</v>
      </c>
      <c r="AG70" s="1028"/>
      <c r="AH70" s="1028"/>
      <c r="AI70" s="1028"/>
      <c r="AJ70" s="1028"/>
      <c r="AK70" s="1028" t="s">
        <v>528</v>
      </c>
      <c r="AL70" s="1028"/>
      <c r="AM70" s="1028"/>
      <c r="AN70" s="1028"/>
      <c r="AO70" s="1028"/>
      <c r="AP70" s="1028" t="s">
        <v>528</v>
      </c>
      <c r="AQ70" s="1028"/>
      <c r="AR70" s="1028"/>
      <c r="AS70" s="1028"/>
      <c r="AT70" s="1028"/>
      <c r="AU70" s="1028" t="s">
        <v>528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597</v>
      </c>
      <c r="C71" s="1032"/>
      <c r="D71" s="1032"/>
      <c r="E71" s="1032"/>
      <c r="F71" s="1032"/>
      <c r="G71" s="1032"/>
      <c r="H71" s="1032"/>
      <c r="I71" s="1032"/>
      <c r="J71" s="1032"/>
      <c r="K71" s="1032"/>
      <c r="L71" s="1032"/>
      <c r="M71" s="1032"/>
      <c r="N71" s="1032"/>
      <c r="O71" s="1032"/>
      <c r="P71" s="1033"/>
      <c r="Q71" s="1034">
        <v>1227276</v>
      </c>
      <c r="R71" s="1028"/>
      <c r="S71" s="1028"/>
      <c r="T71" s="1028"/>
      <c r="U71" s="1028"/>
      <c r="V71" s="1028">
        <v>1165356</v>
      </c>
      <c r="W71" s="1028"/>
      <c r="X71" s="1028"/>
      <c r="Y71" s="1028"/>
      <c r="Z71" s="1028"/>
      <c r="AA71" s="1028">
        <v>61920</v>
      </c>
      <c r="AB71" s="1028"/>
      <c r="AC71" s="1028"/>
      <c r="AD71" s="1028"/>
      <c r="AE71" s="1028"/>
      <c r="AF71" s="1028">
        <v>61920</v>
      </c>
      <c r="AG71" s="1028"/>
      <c r="AH71" s="1028"/>
      <c r="AI71" s="1028"/>
      <c r="AJ71" s="1028"/>
      <c r="AK71" s="1028">
        <v>8500</v>
      </c>
      <c r="AL71" s="1028"/>
      <c r="AM71" s="1028"/>
      <c r="AN71" s="1028"/>
      <c r="AO71" s="1028"/>
      <c r="AP71" s="1028" t="s">
        <v>528</v>
      </c>
      <c r="AQ71" s="1028"/>
      <c r="AR71" s="1028"/>
      <c r="AS71" s="1028"/>
      <c r="AT71" s="1028"/>
      <c r="AU71" s="1028" t="s">
        <v>528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598</v>
      </c>
      <c r="C72" s="1032"/>
      <c r="D72" s="1032"/>
      <c r="E72" s="1032"/>
      <c r="F72" s="1032"/>
      <c r="G72" s="1032"/>
      <c r="H72" s="1032"/>
      <c r="I72" s="1032"/>
      <c r="J72" s="1032"/>
      <c r="K72" s="1032"/>
      <c r="L72" s="1032"/>
      <c r="M72" s="1032"/>
      <c r="N72" s="1032"/>
      <c r="O72" s="1032"/>
      <c r="P72" s="1033"/>
      <c r="Q72" s="1034">
        <v>39537</v>
      </c>
      <c r="R72" s="1028"/>
      <c r="S72" s="1028"/>
      <c r="T72" s="1028"/>
      <c r="U72" s="1028"/>
      <c r="V72" s="1028">
        <v>35602</v>
      </c>
      <c r="W72" s="1028"/>
      <c r="X72" s="1028"/>
      <c r="Y72" s="1028"/>
      <c r="Z72" s="1028"/>
      <c r="AA72" s="1028">
        <v>3935</v>
      </c>
      <c r="AB72" s="1028"/>
      <c r="AC72" s="1028"/>
      <c r="AD72" s="1028"/>
      <c r="AE72" s="1028"/>
      <c r="AF72" s="1028">
        <v>20048</v>
      </c>
      <c r="AG72" s="1028"/>
      <c r="AH72" s="1028"/>
      <c r="AI72" s="1028"/>
      <c r="AJ72" s="1028"/>
      <c r="AK72" s="1028" t="s">
        <v>528</v>
      </c>
      <c r="AL72" s="1028"/>
      <c r="AM72" s="1028"/>
      <c r="AN72" s="1028"/>
      <c r="AO72" s="1028"/>
      <c r="AP72" s="1028">
        <v>111649</v>
      </c>
      <c r="AQ72" s="1028"/>
      <c r="AR72" s="1028"/>
      <c r="AS72" s="1028"/>
      <c r="AT72" s="1028"/>
      <c r="AU72" s="1028" t="s">
        <v>528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599</v>
      </c>
      <c r="C73" s="1032"/>
      <c r="D73" s="1032"/>
      <c r="E73" s="1032"/>
      <c r="F73" s="1032"/>
      <c r="G73" s="1032"/>
      <c r="H73" s="1032"/>
      <c r="I73" s="1032"/>
      <c r="J73" s="1032"/>
      <c r="K73" s="1032"/>
      <c r="L73" s="1032"/>
      <c r="M73" s="1032"/>
      <c r="N73" s="1032"/>
      <c r="O73" s="1032"/>
      <c r="P73" s="1033"/>
      <c r="Q73" s="1034">
        <v>7557</v>
      </c>
      <c r="R73" s="1028"/>
      <c r="S73" s="1028"/>
      <c r="T73" s="1028"/>
      <c r="U73" s="1028"/>
      <c r="V73" s="1028">
        <v>5709</v>
      </c>
      <c r="W73" s="1028"/>
      <c r="X73" s="1028"/>
      <c r="Y73" s="1028"/>
      <c r="Z73" s="1028"/>
      <c r="AA73" s="1028">
        <v>1849</v>
      </c>
      <c r="AB73" s="1028"/>
      <c r="AC73" s="1028"/>
      <c r="AD73" s="1028"/>
      <c r="AE73" s="1028"/>
      <c r="AF73" s="1028">
        <v>17220</v>
      </c>
      <c r="AG73" s="1028"/>
      <c r="AH73" s="1028"/>
      <c r="AI73" s="1028"/>
      <c r="AJ73" s="1028"/>
      <c r="AK73" s="1028" t="s">
        <v>528</v>
      </c>
      <c r="AL73" s="1028"/>
      <c r="AM73" s="1028"/>
      <c r="AN73" s="1028"/>
      <c r="AO73" s="1028"/>
      <c r="AP73" s="1028">
        <v>16930</v>
      </c>
      <c r="AQ73" s="1028"/>
      <c r="AR73" s="1028"/>
      <c r="AS73" s="1028"/>
      <c r="AT73" s="1028"/>
      <c r="AU73" s="1028" t="s">
        <v>528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425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99284</v>
      </c>
      <c r="AG88" s="1016"/>
      <c r="AH88" s="1016"/>
      <c r="AI88" s="1016"/>
      <c r="AJ88" s="1016"/>
      <c r="AK88" s="1020"/>
      <c r="AL88" s="1020"/>
      <c r="AM88" s="1020"/>
      <c r="AN88" s="1020"/>
      <c r="AO88" s="1020"/>
      <c r="AP88" s="1016">
        <v>131183</v>
      </c>
      <c r="AQ88" s="1016"/>
      <c r="AR88" s="1016"/>
      <c r="AS88" s="1016"/>
      <c r="AT88" s="1016"/>
      <c r="AU88" s="1016">
        <v>1089</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426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31</v>
      </c>
      <c r="CS102" s="1008"/>
      <c r="CT102" s="1008"/>
      <c r="CU102" s="1008"/>
      <c r="CV102" s="1009"/>
      <c r="CW102" s="1007">
        <v>172</v>
      </c>
      <c r="CX102" s="1008"/>
      <c r="CY102" s="1008"/>
      <c r="CZ102" s="1008"/>
      <c r="DA102" s="1009"/>
      <c r="DB102" s="1007" t="s">
        <v>605</v>
      </c>
      <c r="DC102" s="1008"/>
      <c r="DD102" s="1008"/>
      <c r="DE102" s="1008"/>
      <c r="DF102" s="1009"/>
      <c r="DG102" s="1007" t="s">
        <v>605</v>
      </c>
      <c r="DH102" s="1008"/>
      <c r="DI102" s="1008"/>
      <c r="DJ102" s="1008"/>
      <c r="DK102" s="1009"/>
      <c r="DL102" s="1007" t="s">
        <v>605</v>
      </c>
      <c r="DM102" s="1008"/>
      <c r="DN102" s="1008"/>
      <c r="DO102" s="1008"/>
      <c r="DP102" s="1009"/>
      <c r="DQ102" s="1007" t="s">
        <v>605</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434</v>
      </c>
      <c r="AB109" s="951"/>
      <c r="AC109" s="951"/>
      <c r="AD109" s="951"/>
      <c r="AE109" s="952"/>
      <c r="AF109" s="953" t="s">
        <v>435</v>
      </c>
      <c r="AG109" s="951"/>
      <c r="AH109" s="951"/>
      <c r="AI109" s="951"/>
      <c r="AJ109" s="952"/>
      <c r="AK109" s="953" t="s">
        <v>306</v>
      </c>
      <c r="AL109" s="951"/>
      <c r="AM109" s="951"/>
      <c r="AN109" s="951"/>
      <c r="AO109" s="952"/>
      <c r="AP109" s="953" t="s">
        <v>436</v>
      </c>
      <c r="AQ109" s="951"/>
      <c r="AR109" s="951"/>
      <c r="AS109" s="951"/>
      <c r="AT109" s="982"/>
      <c r="AU109" s="950" t="s">
        <v>433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434</v>
      </c>
      <c r="BR109" s="951"/>
      <c r="BS109" s="951"/>
      <c r="BT109" s="951"/>
      <c r="BU109" s="952"/>
      <c r="BV109" s="953" t="s">
        <v>435</v>
      </c>
      <c r="BW109" s="951"/>
      <c r="BX109" s="951"/>
      <c r="BY109" s="951"/>
      <c r="BZ109" s="952"/>
      <c r="CA109" s="953" t="s">
        <v>306</v>
      </c>
      <c r="CB109" s="951"/>
      <c r="CC109" s="951"/>
      <c r="CD109" s="951"/>
      <c r="CE109" s="952"/>
      <c r="CF109" s="989" t="s">
        <v>436</v>
      </c>
      <c r="CG109" s="989"/>
      <c r="CH109" s="989"/>
      <c r="CI109" s="989"/>
      <c r="CJ109" s="989"/>
      <c r="CK109" s="953" t="s">
        <v>437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434</v>
      </c>
      <c r="DH109" s="951"/>
      <c r="DI109" s="951"/>
      <c r="DJ109" s="951"/>
      <c r="DK109" s="952"/>
      <c r="DL109" s="953" t="s">
        <v>435</v>
      </c>
      <c r="DM109" s="951"/>
      <c r="DN109" s="951"/>
      <c r="DO109" s="951"/>
      <c r="DP109" s="952"/>
      <c r="DQ109" s="953" t="s">
        <v>306</v>
      </c>
      <c r="DR109" s="951"/>
      <c r="DS109" s="951"/>
      <c r="DT109" s="951"/>
      <c r="DU109" s="952"/>
      <c r="DV109" s="953" t="s">
        <v>436</v>
      </c>
      <c r="DW109" s="951"/>
      <c r="DX109" s="951"/>
      <c r="DY109" s="951"/>
      <c r="DZ109" s="982"/>
    </row>
    <row r="110" spans="1:131" s="248" customFormat="1" ht="26.25" customHeight="1" x14ac:dyDescent="0.15">
      <c r="A110" s="853" t="s">
        <v>438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3865066</v>
      </c>
      <c r="AB110" s="944"/>
      <c r="AC110" s="944"/>
      <c r="AD110" s="944"/>
      <c r="AE110" s="945"/>
      <c r="AF110" s="946">
        <v>3488277</v>
      </c>
      <c r="AG110" s="944"/>
      <c r="AH110" s="944"/>
      <c r="AI110" s="944"/>
      <c r="AJ110" s="945"/>
      <c r="AK110" s="946">
        <v>3395813</v>
      </c>
      <c r="AL110" s="944"/>
      <c r="AM110" s="944"/>
      <c r="AN110" s="944"/>
      <c r="AO110" s="945"/>
      <c r="AP110" s="947">
        <v>16.3</v>
      </c>
      <c r="AQ110" s="948"/>
      <c r="AR110" s="948"/>
      <c r="AS110" s="948"/>
      <c r="AT110" s="949"/>
      <c r="AU110" s="983" t="s">
        <v>72</v>
      </c>
      <c r="AV110" s="984"/>
      <c r="AW110" s="984"/>
      <c r="AX110" s="984"/>
      <c r="AY110" s="984"/>
      <c r="AZ110" s="909" t="s">
        <v>439</v>
      </c>
      <c r="BA110" s="854"/>
      <c r="BB110" s="854"/>
      <c r="BC110" s="854"/>
      <c r="BD110" s="854"/>
      <c r="BE110" s="854"/>
      <c r="BF110" s="854"/>
      <c r="BG110" s="854"/>
      <c r="BH110" s="854"/>
      <c r="BI110" s="854"/>
      <c r="BJ110" s="854"/>
      <c r="BK110" s="854"/>
      <c r="BL110" s="854"/>
      <c r="BM110" s="854"/>
      <c r="BN110" s="854"/>
      <c r="BO110" s="854"/>
      <c r="BP110" s="855"/>
      <c r="BQ110" s="910">
        <v>37674009</v>
      </c>
      <c r="BR110" s="891"/>
      <c r="BS110" s="891"/>
      <c r="BT110" s="891"/>
      <c r="BU110" s="891"/>
      <c r="BV110" s="891">
        <v>37272379</v>
      </c>
      <c r="BW110" s="891"/>
      <c r="BX110" s="891"/>
      <c r="BY110" s="891"/>
      <c r="BZ110" s="891"/>
      <c r="CA110" s="891">
        <v>36441522</v>
      </c>
      <c r="CB110" s="891"/>
      <c r="CC110" s="891"/>
      <c r="CD110" s="891"/>
      <c r="CE110" s="891"/>
      <c r="CF110" s="915">
        <v>175.4</v>
      </c>
      <c r="CG110" s="916"/>
      <c r="CH110" s="916"/>
      <c r="CI110" s="916"/>
      <c r="CJ110" s="916"/>
      <c r="CK110" s="979" t="s">
        <v>440</v>
      </c>
      <c r="CL110" s="865"/>
      <c r="CM110" s="940" t="s">
        <v>441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442</v>
      </c>
      <c r="DH110" s="891"/>
      <c r="DI110" s="891"/>
      <c r="DJ110" s="891"/>
      <c r="DK110" s="891"/>
      <c r="DL110" s="891" t="s">
        <v>394</v>
      </c>
      <c r="DM110" s="891"/>
      <c r="DN110" s="891"/>
      <c r="DO110" s="891"/>
      <c r="DP110" s="891"/>
      <c r="DQ110" s="891" t="s">
        <v>394</v>
      </c>
      <c r="DR110" s="891"/>
      <c r="DS110" s="891"/>
      <c r="DT110" s="891"/>
      <c r="DU110" s="891"/>
      <c r="DV110" s="892" t="s">
        <v>394</v>
      </c>
      <c r="DW110" s="892"/>
      <c r="DX110" s="892"/>
      <c r="DY110" s="892"/>
      <c r="DZ110" s="893"/>
    </row>
    <row r="111" spans="1:131" s="248" customFormat="1" ht="26.25" customHeight="1" x14ac:dyDescent="0.15">
      <c r="A111" s="820" t="s">
        <v>443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394</v>
      </c>
      <c r="AB111" s="972"/>
      <c r="AC111" s="972"/>
      <c r="AD111" s="972"/>
      <c r="AE111" s="973"/>
      <c r="AF111" s="974" t="s">
        <v>413</v>
      </c>
      <c r="AG111" s="972"/>
      <c r="AH111" s="972"/>
      <c r="AI111" s="972"/>
      <c r="AJ111" s="973"/>
      <c r="AK111" s="974" t="s">
        <v>444</v>
      </c>
      <c r="AL111" s="972"/>
      <c r="AM111" s="972"/>
      <c r="AN111" s="972"/>
      <c r="AO111" s="973"/>
      <c r="AP111" s="975" t="s">
        <v>394</v>
      </c>
      <c r="AQ111" s="976"/>
      <c r="AR111" s="976"/>
      <c r="AS111" s="976"/>
      <c r="AT111" s="977"/>
      <c r="AU111" s="985"/>
      <c r="AV111" s="986"/>
      <c r="AW111" s="986"/>
      <c r="AX111" s="986"/>
      <c r="AY111" s="986"/>
      <c r="AZ111" s="861" t="s">
        <v>445</v>
      </c>
      <c r="BA111" s="796"/>
      <c r="BB111" s="796"/>
      <c r="BC111" s="796"/>
      <c r="BD111" s="796"/>
      <c r="BE111" s="796"/>
      <c r="BF111" s="796"/>
      <c r="BG111" s="796"/>
      <c r="BH111" s="796"/>
      <c r="BI111" s="796"/>
      <c r="BJ111" s="796"/>
      <c r="BK111" s="796"/>
      <c r="BL111" s="796"/>
      <c r="BM111" s="796"/>
      <c r="BN111" s="796"/>
      <c r="BO111" s="796"/>
      <c r="BP111" s="797"/>
      <c r="BQ111" s="862" t="s">
        <v>442</v>
      </c>
      <c r="BR111" s="863"/>
      <c r="BS111" s="863"/>
      <c r="BT111" s="863"/>
      <c r="BU111" s="863"/>
      <c r="BV111" s="863" t="s">
        <v>394</v>
      </c>
      <c r="BW111" s="863"/>
      <c r="BX111" s="863"/>
      <c r="BY111" s="863"/>
      <c r="BZ111" s="863"/>
      <c r="CA111" s="863" t="s">
        <v>442</v>
      </c>
      <c r="CB111" s="863"/>
      <c r="CC111" s="863"/>
      <c r="CD111" s="863"/>
      <c r="CE111" s="863"/>
      <c r="CF111" s="924" t="s">
        <v>394</v>
      </c>
      <c r="CG111" s="925"/>
      <c r="CH111" s="925"/>
      <c r="CI111" s="925"/>
      <c r="CJ111" s="925"/>
      <c r="CK111" s="980"/>
      <c r="CL111" s="867"/>
      <c r="CM111" s="870" t="s">
        <v>446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447</v>
      </c>
      <c r="DH111" s="863"/>
      <c r="DI111" s="863"/>
      <c r="DJ111" s="863"/>
      <c r="DK111" s="863"/>
      <c r="DL111" s="863" t="s">
        <v>394</v>
      </c>
      <c r="DM111" s="863"/>
      <c r="DN111" s="863"/>
      <c r="DO111" s="863"/>
      <c r="DP111" s="863"/>
      <c r="DQ111" s="863" t="s">
        <v>394</v>
      </c>
      <c r="DR111" s="863"/>
      <c r="DS111" s="863"/>
      <c r="DT111" s="863"/>
      <c r="DU111" s="863"/>
      <c r="DV111" s="840" t="s">
        <v>390</v>
      </c>
      <c r="DW111" s="840"/>
      <c r="DX111" s="840"/>
      <c r="DY111" s="840"/>
      <c r="DZ111" s="841"/>
    </row>
    <row r="112" spans="1:131" s="248" customFormat="1" ht="26.25" customHeight="1" x14ac:dyDescent="0.15">
      <c r="A112" s="965" t="s">
        <v>448</v>
      </c>
      <c r="B112" s="966"/>
      <c r="C112" s="796" t="s">
        <v>449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444</v>
      </c>
      <c r="AB112" s="826"/>
      <c r="AC112" s="826"/>
      <c r="AD112" s="826"/>
      <c r="AE112" s="827"/>
      <c r="AF112" s="828" t="s">
        <v>394</v>
      </c>
      <c r="AG112" s="826"/>
      <c r="AH112" s="826"/>
      <c r="AI112" s="826"/>
      <c r="AJ112" s="827"/>
      <c r="AK112" s="828" t="s">
        <v>444</v>
      </c>
      <c r="AL112" s="826"/>
      <c r="AM112" s="826"/>
      <c r="AN112" s="826"/>
      <c r="AO112" s="827"/>
      <c r="AP112" s="873" t="s">
        <v>394</v>
      </c>
      <c r="AQ112" s="874"/>
      <c r="AR112" s="874"/>
      <c r="AS112" s="874"/>
      <c r="AT112" s="875"/>
      <c r="AU112" s="985"/>
      <c r="AV112" s="986"/>
      <c r="AW112" s="986"/>
      <c r="AX112" s="986"/>
      <c r="AY112" s="986"/>
      <c r="AZ112" s="861" t="s">
        <v>450</v>
      </c>
      <c r="BA112" s="796"/>
      <c r="BB112" s="796"/>
      <c r="BC112" s="796"/>
      <c r="BD112" s="796"/>
      <c r="BE112" s="796"/>
      <c r="BF112" s="796"/>
      <c r="BG112" s="796"/>
      <c r="BH112" s="796"/>
      <c r="BI112" s="796"/>
      <c r="BJ112" s="796"/>
      <c r="BK112" s="796"/>
      <c r="BL112" s="796"/>
      <c r="BM112" s="796"/>
      <c r="BN112" s="796"/>
      <c r="BO112" s="796"/>
      <c r="BP112" s="797"/>
      <c r="BQ112" s="862">
        <v>20040364</v>
      </c>
      <c r="BR112" s="863"/>
      <c r="BS112" s="863"/>
      <c r="BT112" s="863"/>
      <c r="BU112" s="863"/>
      <c r="BV112" s="863">
        <v>19732998</v>
      </c>
      <c r="BW112" s="863"/>
      <c r="BX112" s="863"/>
      <c r="BY112" s="863"/>
      <c r="BZ112" s="863"/>
      <c r="CA112" s="863">
        <v>18843954</v>
      </c>
      <c r="CB112" s="863"/>
      <c r="CC112" s="863"/>
      <c r="CD112" s="863"/>
      <c r="CE112" s="863"/>
      <c r="CF112" s="924">
        <v>90.7</v>
      </c>
      <c r="CG112" s="925"/>
      <c r="CH112" s="925"/>
      <c r="CI112" s="925"/>
      <c r="CJ112" s="925"/>
      <c r="CK112" s="980"/>
      <c r="CL112" s="867"/>
      <c r="CM112" s="870" t="s">
        <v>451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127</v>
      </c>
      <c r="DH112" s="863"/>
      <c r="DI112" s="863"/>
      <c r="DJ112" s="863"/>
      <c r="DK112" s="863"/>
      <c r="DL112" s="863" t="s">
        <v>390</v>
      </c>
      <c r="DM112" s="863"/>
      <c r="DN112" s="863"/>
      <c r="DO112" s="863"/>
      <c r="DP112" s="863"/>
      <c r="DQ112" s="863" t="s">
        <v>444</v>
      </c>
      <c r="DR112" s="863"/>
      <c r="DS112" s="863"/>
      <c r="DT112" s="863"/>
      <c r="DU112" s="863"/>
      <c r="DV112" s="840" t="s">
        <v>413</v>
      </c>
      <c r="DW112" s="840"/>
      <c r="DX112" s="840"/>
      <c r="DY112" s="840"/>
      <c r="DZ112" s="841"/>
    </row>
    <row r="113" spans="1:130" s="248" customFormat="1" ht="26.25" customHeight="1" x14ac:dyDescent="0.15">
      <c r="A113" s="967"/>
      <c r="B113" s="968"/>
      <c r="C113" s="796" t="s">
        <v>452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1212488</v>
      </c>
      <c r="AB113" s="972"/>
      <c r="AC113" s="972"/>
      <c r="AD113" s="972"/>
      <c r="AE113" s="973"/>
      <c r="AF113" s="974">
        <v>1242189</v>
      </c>
      <c r="AG113" s="972"/>
      <c r="AH113" s="972"/>
      <c r="AI113" s="972"/>
      <c r="AJ113" s="973"/>
      <c r="AK113" s="974">
        <v>1185535</v>
      </c>
      <c r="AL113" s="972"/>
      <c r="AM113" s="972"/>
      <c r="AN113" s="972"/>
      <c r="AO113" s="973"/>
      <c r="AP113" s="975">
        <v>5.7</v>
      </c>
      <c r="AQ113" s="976"/>
      <c r="AR113" s="976"/>
      <c r="AS113" s="976"/>
      <c r="AT113" s="977"/>
      <c r="AU113" s="985"/>
      <c r="AV113" s="986"/>
      <c r="AW113" s="986"/>
      <c r="AX113" s="986"/>
      <c r="AY113" s="986"/>
      <c r="AZ113" s="861" t="s">
        <v>453</v>
      </c>
      <c r="BA113" s="796"/>
      <c r="BB113" s="796"/>
      <c r="BC113" s="796"/>
      <c r="BD113" s="796"/>
      <c r="BE113" s="796"/>
      <c r="BF113" s="796"/>
      <c r="BG113" s="796"/>
      <c r="BH113" s="796"/>
      <c r="BI113" s="796"/>
      <c r="BJ113" s="796"/>
      <c r="BK113" s="796"/>
      <c r="BL113" s="796"/>
      <c r="BM113" s="796"/>
      <c r="BN113" s="796"/>
      <c r="BO113" s="796"/>
      <c r="BP113" s="797"/>
      <c r="BQ113" s="862">
        <v>924670</v>
      </c>
      <c r="BR113" s="863"/>
      <c r="BS113" s="863"/>
      <c r="BT113" s="863"/>
      <c r="BU113" s="863"/>
      <c r="BV113" s="863">
        <v>1012347</v>
      </c>
      <c r="BW113" s="863"/>
      <c r="BX113" s="863"/>
      <c r="BY113" s="863"/>
      <c r="BZ113" s="863"/>
      <c r="CA113" s="863">
        <v>1088735</v>
      </c>
      <c r="CB113" s="863"/>
      <c r="CC113" s="863"/>
      <c r="CD113" s="863"/>
      <c r="CE113" s="863"/>
      <c r="CF113" s="924">
        <v>5.2</v>
      </c>
      <c r="CG113" s="925"/>
      <c r="CH113" s="925"/>
      <c r="CI113" s="925"/>
      <c r="CJ113" s="925"/>
      <c r="CK113" s="980"/>
      <c r="CL113" s="867"/>
      <c r="CM113" s="870" t="s">
        <v>454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444</v>
      </c>
      <c r="DH113" s="826"/>
      <c r="DI113" s="826"/>
      <c r="DJ113" s="826"/>
      <c r="DK113" s="827"/>
      <c r="DL113" s="828" t="s">
        <v>127</v>
      </c>
      <c r="DM113" s="826"/>
      <c r="DN113" s="826"/>
      <c r="DO113" s="826"/>
      <c r="DP113" s="827"/>
      <c r="DQ113" s="828" t="s">
        <v>390</v>
      </c>
      <c r="DR113" s="826"/>
      <c r="DS113" s="826"/>
      <c r="DT113" s="826"/>
      <c r="DU113" s="827"/>
      <c r="DV113" s="873" t="s">
        <v>390</v>
      </c>
      <c r="DW113" s="874"/>
      <c r="DX113" s="874"/>
      <c r="DY113" s="874"/>
      <c r="DZ113" s="875"/>
    </row>
    <row r="114" spans="1:130" s="248" customFormat="1" ht="26.25" customHeight="1" x14ac:dyDescent="0.15">
      <c r="A114" s="967"/>
      <c r="B114" s="968"/>
      <c r="C114" s="796" t="s">
        <v>455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234740</v>
      </c>
      <c r="AB114" s="826"/>
      <c r="AC114" s="826"/>
      <c r="AD114" s="826"/>
      <c r="AE114" s="827"/>
      <c r="AF114" s="828">
        <v>143976</v>
      </c>
      <c r="AG114" s="826"/>
      <c r="AH114" s="826"/>
      <c r="AI114" s="826"/>
      <c r="AJ114" s="827"/>
      <c r="AK114" s="828">
        <v>120400</v>
      </c>
      <c r="AL114" s="826"/>
      <c r="AM114" s="826"/>
      <c r="AN114" s="826"/>
      <c r="AO114" s="827"/>
      <c r="AP114" s="873">
        <v>0.6</v>
      </c>
      <c r="AQ114" s="874"/>
      <c r="AR114" s="874"/>
      <c r="AS114" s="874"/>
      <c r="AT114" s="875"/>
      <c r="AU114" s="985"/>
      <c r="AV114" s="986"/>
      <c r="AW114" s="986"/>
      <c r="AX114" s="986"/>
      <c r="AY114" s="986"/>
      <c r="AZ114" s="861" t="s">
        <v>456</v>
      </c>
      <c r="BA114" s="796"/>
      <c r="BB114" s="796"/>
      <c r="BC114" s="796"/>
      <c r="BD114" s="796"/>
      <c r="BE114" s="796"/>
      <c r="BF114" s="796"/>
      <c r="BG114" s="796"/>
      <c r="BH114" s="796"/>
      <c r="BI114" s="796"/>
      <c r="BJ114" s="796"/>
      <c r="BK114" s="796"/>
      <c r="BL114" s="796"/>
      <c r="BM114" s="796"/>
      <c r="BN114" s="796"/>
      <c r="BO114" s="796"/>
      <c r="BP114" s="797"/>
      <c r="BQ114" s="862">
        <v>4643482</v>
      </c>
      <c r="BR114" s="863"/>
      <c r="BS114" s="863"/>
      <c r="BT114" s="863"/>
      <c r="BU114" s="863"/>
      <c r="BV114" s="863">
        <v>4485440</v>
      </c>
      <c r="BW114" s="863"/>
      <c r="BX114" s="863"/>
      <c r="BY114" s="863"/>
      <c r="BZ114" s="863"/>
      <c r="CA114" s="863">
        <v>4455986</v>
      </c>
      <c r="CB114" s="863"/>
      <c r="CC114" s="863"/>
      <c r="CD114" s="863"/>
      <c r="CE114" s="863"/>
      <c r="CF114" s="924">
        <v>21.4</v>
      </c>
      <c r="CG114" s="925"/>
      <c r="CH114" s="925"/>
      <c r="CI114" s="925"/>
      <c r="CJ114" s="925"/>
      <c r="CK114" s="980"/>
      <c r="CL114" s="867"/>
      <c r="CM114" s="870" t="s">
        <v>457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127</v>
      </c>
      <c r="DH114" s="826"/>
      <c r="DI114" s="826"/>
      <c r="DJ114" s="826"/>
      <c r="DK114" s="827"/>
      <c r="DL114" s="828" t="s">
        <v>458</v>
      </c>
      <c r="DM114" s="826"/>
      <c r="DN114" s="826"/>
      <c r="DO114" s="826"/>
      <c r="DP114" s="827"/>
      <c r="DQ114" s="828" t="s">
        <v>394</v>
      </c>
      <c r="DR114" s="826"/>
      <c r="DS114" s="826"/>
      <c r="DT114" s="826"/>
      <c r="DU114" s="827"/>
      <c r="DV114" s="873" t="s">
        <v>394</v>
      </c>
      <c r="DW114" s="874"/>
      <c r="DX114" s="874"/>
      <c r="DY114" s="874"/>
      <c r="DZ114" s="875"/>
    </row>
    <row r="115" spans="1:130" s="248" customFormat="1" ht="26.25" customHeight="1" x14ac:dyDescent="0.15">
      <c r="A115" s="967"/>
      <c r="B115" s="968"/>
      <c r="C115" s="796" t="s">
        <v>459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394</v>
      </c>
      <c r="AB115" s="972"/>
      <c r="AC115" s="972"/>
      <c r="AD115" s="972"/>
      <c r="AE115" s="973"/>
      <c r="AF115" s="974" t="s">
        <v>127</v>
      </c>
      <c r="AG115" s="972"/>
      <c r="AH115" s="972"/>
      <c r="AI115" s="972"/>
      <c r="AJ115" s="973"/>
      <c r="AK115" s="974" t="s">
        <v>390</v>
      </c>
      <c r="AL115" s="972"/>
      <c r="AM115" s="972"/>
      <c r="AN115" s="972"/>
      <c r="AO115" s="973"/>
      <c r="AP115" s="975" t="s">
        <v>394</v>
      </c>
      <c r="AQ115" s="976"/>
      <c r="AR115" s="976"/>
      <c r="AS115" s="976"/>
      <c r="AT115" s="977"/>
      <c r="AU115" s="985"/>
      <c r="AV115" s="986"/>
      <c r="AW115" s="986"/>
      <c r="AX115" s="986"/>
      <c r="AY115" s="986"/>
      <c r="AZ115" s="861" t="s">
        <v>460</v>
      </c>
      <c r="BA115" s="796"/>
      <c r="BB115" s="796"/>
      <c r="BC115" s="796"/>
      <c r="BD115" s="796"/>
      <c r="BE115" s="796"/>
      <c r="BF115" s="796"/>
      <c r="BG115" s="796"/>
      <c r="BH115" s="796"/>
      <c r="BI115" s="796"/>
      <c r="BJ115" s="796"/>
      <c r="BK115" s="796"/>
      <c r="BL115" s="796"/>
      <c r="BM115" s="796"/>
      <c r="BN115" s="796"/>
      <c r="BO115" s="796"/>
      <c r="BP115" s="797"/>
      <c r="BQ115" s="862">
        <v>47</v>
      </c>
      <c r="BR115" s="863"/>
      <c r="BS115" s="863"/>
      <c r="BT115" s="863"/>
      <c r="BU115" s="863"/>
      <c r="BV115" s="863">
        <v>87</v>
      </c>
      <c r="BW115" s="863"/>
      <c r="BX115" s="863"/>
      <c r="BY115" s="863"/>
      <c r="BZ115" s="863"/>
      <c r="CA115" s="863">
        <v>131</v>
      </c>
      <c r="CB115" s="863"/>
      <c r="CC115" s="863"/>
      <c r="CD115" s="863"/>
      <c r="CE115" s="863"/>
      <c r="CF115" s="924">
        <v>0</v>
      </c>
      <c r="CG115" s="925"/>
      <c r="CH115" s="925"/>
      <c r="CI115" s="925"/>
      <c r="CJ115" s="925"/>
      <c r="CK115" s="980"/>
      <c r="CL115" s="867"/>
      <c r="CM115" s="861" t="s">
        <v>461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390</v>
      </c>
      <c r="DH115" s="826"/>
      <c r="DI115" s="826"/>
      <c r="DJ115" s="826"/>
      <c r="DK115" s="827"/>
      <c r="DL115" s="828" t="s">
        <v>390</v>
      </c>
      <c r="DM115" s="826"/>
      <c r="DN115" s="826"/>
      <c r="DO115" s="826"/>
      <c r="DP115" s="827"/>
      <c r="DQ115" s="828" t="s">
        <v>413</v>
      </c>
      <c r="DR115" s="826"/>
      <c r="DS115" s="826"/>
      <c r="DT115" s="826"/>
      <c r="DU115" s="827"/>
      <c r="DV115" s="873" t="s">
        <v>444</v>
      </c>
      <c r="DW115" s="874"/>
      <c r="DX115" s="874"/>
      <c r="DY115" s="874"/>
      <c r="DZ115" s="875"/>
    </row>
    <row r="116" spans="1:130" s="248" customFormat="1" ht="26.25" customHeight="1" x14ac:dyDescent="0.15">
      <c r="A116" s="969"/>
      <c r="B116" s="970"/>
      <c r="C116" s="929" t="s">
        <v>462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127</v>
      </c>
      <c r="AB116" s="826"/>
      <c r="AC116" s="826"/>
      <c r="AD116" s="826"/>
      <c r="AE116" s="827"/>
      <c r="AF116" s="828" t="s">
        <v>394</v>
      </c>
      <c r="AG116" s="826"/>
      <c r="AH116" s="826"/>
      <c r="AI116" s="826"/>
      <c r="AJ116" s="827"/>
      <c r="AK116" s="828" t="s">
        <v>413</v>
      </c>
      <c r="AL116" s="826"/>
      <c r="AM116" s="826"/>
      <c r="AN116" s="826"/>
      <c r="AO116" s="827"/>
      <c r="AP116" s="873" t="s">
        <v>444</v>
      </c>
      <c r="AQ116" s="874"/>
      <c r="AR116" s="874"/>
      <c r="AS116" s="874"/>
      <c r="AT116" s="875"/>
      <c r="AU116" s="985"/>
      <c r="AV116" s="986"/>
      <c r="AW116" s="986"/>
      <c r="AX116" s="986"/>
      <c r="AY116" s="986"/>
      <c r="AZ116" s="912" t="s">
        <v>463</v>
      </c>
      <c r="BA116" s="913"/>
      <c r="BB116" s="913"/>
      <c r="BC116" s="913"/>
      <c r="BD116" s="913"/>
      <c r="BE116" s="913"/>
      <c r="BF116" s="913"/>
      <c r="BG116" s="913"/>
      <c r="BH116" s="913"/>
      <c r="BI116" s="913"/>
      <c r="BJ116" s="913"/>
      <c r="BK116" s="913"/>
      <c r="BL116" s="913"/>
      <c r="BM116" s="913"/>
      <c r="BN116" s="913"/>
      <c r="BO116" s="913"/>
      <c r="BP116" s="914"/>
      <c r="BQ116" s="862" t="s">
        <v>127</v>
      </c>
      <c r="BR116" s="863"/>
      <c r="BS116" s="863"/>
      <c r="BT116" s="863"/>
      <c r="BU116" s="863"/>
      <c r="BV116" s="863" t="s">
        <v>394</v>
      </c>
      <c r="BW116" s="863"/>
      <c r="BX116" s="863"/>
      <c r="BY116" s="863"/>
      <c r="BZ116" s="863"/>
      <c r="CA116" s="863" t="s">
        <v>413</v>
      </c>
      <c r="CB116" s="863"/>
      <c r="CC116" s="863"/>
      <c r="CD116" s="863"/>
      <c r="CE116" s="863"/>
      <c r="CF116" s="924" t="s">
        <v>394</v>
      </c>
      <c r="CG116" s="925"/>
      <c r="CH116" s="925"/>
      <c r="CI116" s="925"/>
      <c r="CJ116" s="925"/>
      <c r="CK116" s="980"/>
      <c r="CL116" s="867"/>
      <c r="CM116" s="870" t="s">
        <v>464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127</v>
      </c>
      <c r="DH116" s="826"/>
      <c r="DI116" s="826"/>
      <c r="DJ116" s="826"/>
      <c r="DK116" s="827"/>
      <c r="DL116" s="828" t="s">
        <v>447</v>
      </c>
      <c r="DM116" s="826"/>
      <c r="DN116" s="826"/>
      <c r="DO116" s="826"/>
      <c r="DP116" s="827"/>
      <c r="DQ116" s="828" t="s">
        <v>394</v>
      </c>
      <c r="DR116" s="826"/>
      <c r="DS116" s="826"/>
      <c r="DT116" s="826"/>
      <c r="DU116" s="827"/>
      <c r="DV116" s="873" t="s">
        <v>394</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465</v>
      </c>
      <c r="Z117" s="952"/>
      <c r="AA117" s="957">
        <v>5312294</v>
      </c>
      <c r="AB117" s="958"/>
      <c r="AC117" s="958"/>
      <c r="AD117" s="958"/>
      <c r="AE117" s="959"/>
      <c r="AF117" s="960">
        <v>4874442</v>
      </c>
      <c r="AG117" s="958"/>
      <c r="AH117" s="958"/>
      <c r="AI117" s="958"/>
      <c r="AJ117" s="959"/>
      <c r="AK117" s="960">
        <v>4701748</v>
      </c>
      <c r="AL117" s="958"/>
      <c r="AM117" s="958"/>
      <c r="AN117" s="958"/>
      <c r="AO117" s="959"/>
      <c r="AP117" s="961"/>
      <c r="AQ117" s="962"/>
      <c r="AR117" s="962"/>
      <c r="AS117" s="962"/>
      <c r="AT117" s="963"/>
      <c r="AU117" s="985"/>
      <c r="AV117" s="986"/>
      <c r="AW117" s="986"/>
      <c r="AX117" s="986"/>
      <c r="AY117" s="986"/>
      <c r="AZ117" s="912" t="s">
        <v>466</v>
      </c>
      <c r="BA117" s="913"/>
      <c r="BB117" s="913"/>
      <c r="BC117" s="913"/>
      <c r="BD117" s="913"/>
      <c r="BE117" s="913"/>
      <c r="BF117" s="913"/>
      <c r="BG117" s="913"/>
      <c r="BH117" s="913"/>
      <c r="BI117" s="913"/>
      <c r="BJ117" s="913"/>
      <c r="BK117" s="913"/>
      <c r="BL117" s="913"/>
      <c r="BM117" s="913"/>
      <c r="BN117" s="913"/>
      <c r="BO117" s="913"/>
      <c r="BP117" s="914"/>
      <c r="BQ117" s="862" t="s">
        <v>394</v>
      </c>
      <c r="BR117" s="863"/>
      <c r="BS117" s="863"/>
      <c r="BT117" s="863"/>
      <c r="BU117" s="863"/>
      <c r="BV117" s="863" t="s">
        <v>444</v>
      </c>
      <c r="BW117" s="863"/>
      <c r="BX117" s="863"/>
      <c r="BY117" s="863"/>
      <c r="BZ117" s="863"/>
      <c r="CA117" s="863" t="s">
        <v>394</v>
      </c>
      <c r="CB117" s="863"/>
      <c r="CC117" s="863"/>
      <c r="CD117" s="863"/>
      <c r="CE117" s="863"/>
      <c r="CF117" s="924" t="s">
        <v>394</v>
      </c>
      <c r="CG117" s="925"/>
      <c r="CH117" s="925"/>
      <c r="CI117" s="925"/>
      <c r="CJ117" s="925"/>
      <c r="CK117" s="980"/>
      <c r="CL117" s="867"/>
      <c r="CM117" s="870" t="s">
        <v>467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394</v>
      </c>
      <c r="DH117" s="826"/>
      <c r="DI117" s="826"/>
      <c r="DJ117" s="826"/>
      <c r="DK117" s="827"/>
      <c r="DL117" s="828" t="s">
        <v>394</v>
      </c>
      <c r="DM117" s="826"/>
      <c r="DN117" s="826"/>
      <c r="DO117" s="826"/>
      <c r="DP117" s="827"/>
      <c r="DQ117" s="828" t="s">
        <v>390</v>
      </c>
      <c r="DR117" s="826"/>
      <c r="DS117" s="826"/>
      <c r="DT117" s="826"/>
      <c r="DU117" s="827"/>
      <c r="DV117" s="873" t="s">
        <v>394</v>
      </c>
      <c r="DW117" s="874"/>
      <c r="DX117" s="874"/>
      <c r="DY117" s="874"/>
      <c r="DZ117" s="875"/>
    </row>
    <row r="118" spans="1:130" s="248" customFormat="1" ht="26.25" customHeight="1" x14ac:dyDescent="0.15">
      <c r="A118" s="950" t="s">
        <v>437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434</v>
      </c>
      <c r="AB118" s="951"/>
      <c r="AC118" s="951"/>
      <c r="AD118" s="951"/>
      <c r="AE118" s="952"/>
      <c r="AF118" s="953" t="s">
        <v>435</v>
      </c>
      <c r="AG118" s="951"/>
      <c r="AH118" s="951"/>
      <c r="AI118" s="951"/>
      <c r="AJ118" s="952"/>
      <c r="AK118" s="953" t="s">
        <v>306</v>
      </c>
      <c r="AL118" s="951"/>
      <c r="AM118" s="951"/>
      <c r="AN118" s="951"/>
      <c r="AO118" s="952"/>
      <c r="AP118" s="954" t="s">
        <v>436</v>
      </c>
      <c r="AQ118" s="955"/>
      <c r="AR118" s="955"/>
      <c r="AS118" s="955"/>
      <c r="AT118" s="956"/>
      <c r="AU118" s="985"/>
      <c r="AV118" s="986"/>
      <c r="AW118" s="986"/>
      <c r="AX118" s="986"/>
      <c r="AY118" s="986"/>
      <c r="AZ118" s="928" t="s">
        <v>468</v>
      </c>
      <c r="BA118" s="929"/>
      <c r="BB118" s="929"/>
      <c r="BC118" s="929"/>
      <c r="BD118" s="929"/>
      <c r="BE118" s="929"/>
      <c r="BF118" s="929"/>
      <c r="BG118" s="929"/>
      <c r="BH118" s="929"/>
      <c r="BI118" s="929"/>
      <c r="BJ118" s="929"/>
      <c r="BK118" s="929"/>
      <c r="BL118" s="929"/>
      <c r="BM118" s="929"/>
      <c r="BN118" s="929"/>
      <c r="BO118" s="929"/>
      <c r="BP118" s="930"/>
      <c r="BQ118" s="931" t="s">
        <v>469</v>
      </c>
      <c r="BR118" s="894"/>
      <c r="BS118" s="894"/>
      <c r="BT118" s="894"/>
      <c r="BU118" s="894"/>
      <c r="BV118" s="894" t="s">
        <v>394</v>
      </c>
      <c r="BW118" s="894"/>
      <c r="BX118" s="894"/>
      <c r="BY118" s="894"/>
      <c r="BZ118" s="894"/>
      <c r="CA118" s="894" t="s">
        <v>444</v>
      </c>
      <c r="CB118" s="894"/>
      <c r="CC118" s="894"/>
      <c r="CD118" s="894"/>
      <c r="CE118" s="894"/>
      <c r="CF118" s="924" t="s">
        <v>469</v>
      </c>
      <c r="CG118" s="925"/>
      <c r="CH118" s="925"/>
      <c r="CI118" s="925"/>
      <c r="CJ118" s="925"/>
      <c r="CK118" s="980"/>
      <c r="CL118" s="867"/>
      <c r="CM118" s="870" t="s">
        <v>470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471</v>
      </c>
      <c r="DH118" s="826"/>
      <c r="DI118" s="826"/>
      <c r="DJ118" s="826"/>
      <c r="DK118" s="827"/>
      <c r="DL118" s="828" t="s">
        <v>394</v>
      </c>
      <c r="DM118" s="826"/>
      <c r="DN118" s="826"/>
      <c r="DO118" s="826"/>
      <c r="DP118" s="827"/>
      <c r="DQ118" s="828" t="s">
        <v>469</v>
      </c>
      <c r="DR118" s="826"/>
      <c r="DS118" s="826"/>
      <c r="DT118" s="826"/>
      <c r="DU118" s="827"/>
      <c r="DV118" s="873" t="s">
        <v>394</v>
      </c>
      <c r="DW118" s="874"/>
      <c r="DX118" s="874"/>
      <c r="DY118" s="874"/>
      <c r="DZ118" s="875"/>
    </row>
    <row r="119" spans="1:130" s="248" customFormat="1" ht="26.25" customHeight="1" x14ac:dyDescent="0.15">
      <c r="A119" s="864" t="s">
        <v>440</v>
      </c>
      <c r="B119" s="865"/>
      <c r="C119" s="940" t="s">
        <v>441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469</v>
      </c>
      <c r="AB119" s="944"/>
      <c r="AC119" s="944"/>
      <c r="AD119" s="944"/>
      <c r="AE119" s="945"/>
      <c r="AF119" s="946" t="s">
        <v>394</v>
      </c>
      <c r="AG119" s="944"/>
      <c r="AH119" s="944"/>
      <c r="AI119" s="944"/>
      <c r="AJ119" s="945"/>
      <c r="AK119" s="946" t="s">
        <v>444</v>
      </c>
      <c r="AL119" s="944"/>
      <c r="AM119" s="944"/>
      <c r="AN119" s="944"/>
      <c r="AO119" s="945"/>
      <c r="AP119" s="947" t="s">
        <v>394</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472</v>
      </c>
      <c r="BP119" s="927"/>
      <c r="BQ119" s="931">
        <v>63282572</v>
      </c>
      <c r="BR119" s="894"/>
      <c r="BS119" s="894"/>
      <c r="BT119" s="894"/>
      <c r="BU119" s="894"/>
      <c r="BV119" s="894">
        <v>62503251</v>
      </c>
      <c r="BW119" s="894"/>
      <c r="BX119" s="894"/>
      <c r="BY119" s="894"/>
      <c r="BZ119" s="894"/>
      <c r="CA119" s="894">
        <v>60830328</v>
      </c>
      <c r="CB119" s="894"/>
      <c r="CC119" s="894"/>
      <c r="CD119" s="894"/>
      <c r="CE119" s="894"/>
      <c r="CF119" s="792"/>
      <c r="CG119" s="793"/>
      <c r="CH119" s="793"/>
      <c r="CI119" s="793"/>
      <c r="CJ119" s="883"/>
      <c r="CK119" s="981"/>
      <c r="CL119" s="869"/>
      <c r="CM119" s="887" t="s">
        <v>473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394</v>
      </c>
      <c r="DH119" s="809"/>
      <c r="DI119" s="809"/>
      <c r="DJ119" s="809"/>
      <c r="DK119" s="810"/>
      <c r="DL119" s="811" t="s">
        <v>394</v>
      </c>
      <c r="DM119" s="809"/>
      <c r="DN119" s="809"/>
      <c r="DO119" s="809"/>
      <c r="DP119" s="810"/>
      <c r="DQ119" s="811" t="s">
        <v>394</v>
      </c>
      <c r="DR119" s="809"/>
      <c r="DS119" s="809"/>
      <c r="DT119" s="809"/>
      <c r="DU119" s="810"/>
      <c r="DV119" s="897" t="s">
        <v>394</v>
      </c>
      <c r="DW119" s="898"/>
      <c r="DX119" s="898"/>
      <c r="DY119" s="898"/>
      <c r="DZ119" s="899"/>
    </row>
    <row r="120" spans="1:130" s="248" customFormat="1" ht="26.25" customHeight="1" x14ac:dyDescent="0.15">
      <c r="A120" s="866"/>
      <c r="B120" s="867"/>
      <c r="C120" s="870" t="s">
        <v>446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471</v>
      </c>
      <c r="AB120" s="826"/>
      <c r="AC120" s="826"/>
      <c r="AD120" s="826"/>
      <c r="AE120" s="827"/>
      <c r="AF120" s="828" t="s">
        <v>469</v>
      </c>
      <c r="AG120" s="826"/>
      <c r="AH120" s="826"/>
      <c r="AI120" s="826"/>
      <c r="AJ120" s="827"/>
      <c r="AK120" s="828" t="s">
        <v>447</v>
      </c>
      <c r="AL120" s="826"/>
      <c r="AM120" s="826"/>
      <c r="AN120" s="826"/>
      <c r="AO120" s="827"/>
      <c r="AP120" s="873" t="s">
        <v>394</v>
      </c>
      <c r="AQ120" s="874"/>
      <c r="AR120" s="874"/>
      <c r="AS120" s="874"/>
      <c r="AT120" s="875"/>
      <c r="AU120" s="932" t="s">
        <v>474</v>
      </c>
      <c r="AV120" s="933"/>
      <c r="AW120" s="933"/>
      <c r="AX120" s="933"/>
      <c r="AY120" s="934"/>
      <c r="AZ120" s="909" t="s">
        <v>475</v>
      </c>
      <c r="BA120" s="854"/>
      <c r="BB120" s="854"/>
      <c r="BC120" s="854"/>
      <c r="BD120" s="854"/>
      <c r="BE120" s="854"/>
      <c r="BF120" s="854"/>
      <c r="BG120" s="854"/>
      <c r="BH120" s="854"/>
      <c r="BI120" s="854"/>
      <c r="BJ120" s="854"/>
      <c r="BK120" s="854"/>
      <c r="BL120" s="854"/>
      <c r="BM120" s="854"/>
      <c r="BN120" s="854"/>
      <c r="BO120" s="854"/>
      <c r="BP120" s="855"/>
      <c r="BQ120" s="910">
        <v>7367225</v>
      </c>
      <c r="BR120" s="891"/>
      <c r="BS120" s="891"/>
      <c r="BT120" s="891"/>
      <c r="BU120" s="891"/>
      <c r="BV120" s="891">
        <v>7795291</v>
      </c>
      <c r="BW120" s="891"/>
      <c r="BX120" s="891"/>
      <c r="BY120" s="891"/>
      <c r="BZ120" s="891"/>
      <c r="CA120" s="891">
        <v>8336509</v>
      </c>
      <c r="CB120" s="891"/>
      <c r="CC120" s="891"/>
      <c r="CD120" s="891"/>
      <c r="CE120" s="891"/>
      <c r="CF120" s="915">
        <v>40.1</v>
      </c>
      <c r="CG120" s="916"/>
      <c r="CH120" s="916"/>
      <c r="CI120" s="916"/>
      <c r="CJ120" s="916"/>
      <c r="CK120" s="917" t="s">
        <v>476</v>
      </c>
      <c r="CL120" s="901"/>
      <c r="CM120" s="901"/>
      <c r="CN120" s="901"/>
      <c r="CO120" s="902"/>
      <c r="CP120" s="921" t="s">
        <v>477</v>
      </c>
      <c r="CQ120" s="922"/>
      <c r="CR120" s="922"/>
      <c r="CS120" s="922"/>
      <c r="CT120" s="922"/>
      <c r="CU120" s="922"/>
      <c r="CV120" s="922"/>
      <c r="CW120" s="922"/>
      <c r="CX120" s="922"/>
      <c r="CY120" s="922"/>
      <c r="CZ120" s="922"/>
      <c r="DA120" s="922"/>
      <c r="DB120" s="922"/>
      <c r="DC120" s="922"/>
      <c r="DD120" s="922"/>
      <c r="DE120" s="922"/>
      <c r="DF120" s="923"/>
      <c r="DG120" s="910">
        <v>20039595</v>
      </c>
      <c r="DH120" s="891"/>
      <c r="DI120" s="891"/>
      <c r="DJ120" s="891"/>
      <c r="DK120" s="891"/>
      <c r="DL120" s="891">
        <v>19732338</v>
      </c>
      <c r="DM120" s="891"/>
      <c r="DN120" s="891"/>
      <c r="DO120" s="891"/>
      <c r="DP120" s="891"/>
      <c r="DQ120" s="891">
        <v>18843406</v>
      </c>
      <c r="DR120" s="891"/>
      <c r="DS120" s="891"/>
      <c r="DT120" s="891"/>
      <c r="DU120" s="891"/>
      <c r="DV120" s="892">
        <v>90.7</v>
      </c>
      <c r="DW120" s="892"/>
      <c r="DX120" s="892"/>
      <c r="DY120" s="892"/>
      <c r="DZ120" s="893"/>
    </row>
    <row r="121" spans="1:130" s="248" customFormat="1" ht="26.25" customHeight="1" x14ac:dyDescent="0.15">
      <c r="A121" s="866"/>
      <c r="B121" s="867"/>
      <c r="C121" s="912" t="s">
        <v>478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394</v>
      </c>
      <c r="AB121" s="826"/>
      <c r="AC121" s="826"/>
      <c r="AD121" s="826"/>
      <c r="AE121" s="827"/>
      <c r="AF121" s="828" t="s">
        <v>469</v>
      </c>
      <c r="AG121" s="826"/>
      <c r="AH121" s="826"/>
      <c r="AI121" s="826"/>
      <c r="AJ121" s="827"/>
      <c r="AK121" s="828" t="s">
        <v>394</v>
      </c>
      <c r="AL121" s="826"/>
      <c r="AM121" s="826"/>
      <c r="AN121" s="826"/>
      <c r="AO121" s="827"/>
      <c r="AP121" s="873" t="s">
        <v>394</v>
      </c>
      <c r="AQ121" s="874"/>
      <c r="AR121" s="874"/>
      <c r="AS121" s="874"/>
      <c r="AT121" s="875"/>
      <c r="AU121" s="935"/>
      <c r="AV121" s="936"/>
      <c r="AW121" s="936"/>
      <c r="AX121" s="936"/>
      <c r="AY121" s="937"/>
      <c r="AZ121" s="861" t="s">
        <v>479</v>
      </c>
      <c r="BA121" s="796"/>
      <c r="BB121" s="796"/>
      <c r="BC121" s="796"/>
      <c r="BD121" s="796"/>
      <c r="BE121" s="796"/>
      <c r="BF121" s="796"/>
      <c r="BG121" s="796"/>
      <c r="BH121" s="796"/>
      <c r="BI121" s="796"/>
      <c r="BJ121" s="796"/>
      <c r="BK121" s="796"/>
      <c r="BL121" s="796"/>
      <c r="BM121" s="796"/>
      <c r="BN121" s="796"/>
      <c r="BO121" s="796"/>
      <c r="BP121" s="797"/>
      <c r="BQ121" s="862">
        <v>12749138</v>
      </c>
      <c r="BR121" s="863"/>
      <c r="BS121" s="863"/>
      <c r="BT121" s="863"/>
      <c r="BU121" s="863"/>
      <c r="BV121" s="863">
        <v>12950376</v>
      </c>
      <c r="BW121" s="863"/>
      <c r="BX121" s="863"/>
      <c r="BY121" s="863"/>
      <c r="BZ121" s="863"/>
      <c r="CA121" s="863">
        <v>12478936</v>
      </c>
      <c r="CB121" s="863"/>
      <c r="CC121" s="863"/>
      <c r="CD121" s="863"/>
      <c r="CE121" s="863"/>
      <c r="CF121" s="924">
        <v>60.1</v>
      </c>
      <c r="CG121" s="925"/>
      <c r="CH121" s="925"/>
      <c r="CI121" s="925"/>
      <c r="CJ121" s="925"/>
      <c r="CK121" s="918"/>
      <c r="CL121" s="904"/>
      <c r="CM121" s="904"/>
      <c r="CN121" s="904"/>
      <c r="CO121" s="905"/>
      <c r="CP121" s="884" t="s">
        <v>480</v>
      </c>
      <c r="CQ121" s="885"/>
      <c r="CR121" s="885"/>
      <c r="CS121" s="885"/>
      <c r="CT121" s="885"/>
      <c r="CU121" s="885"/>
      <c r="CV121" s="885"/>
      <c r="CW121" s="885"/>
      <c r="CX121" s="885"/>
      <c r="CY121" s="885"/>
      <c r="CZ121" s="885"/>
      <c r="DA121" s="885"/>
      <c r="DB121" s="885"/>
      <c r="DC121" s="885"/>
      <c r="DD121" s="885"/>
      <c r="DE121" s="885"/>
      <c r="DF121" s="886"/>
      <c r="DG121" s="862">
        <v>769</v>
      </c>
      <c r="DH121" s="863"/>
      <c r="DI121" s="863"/>
      <c r="DJ121" s="863"/>
      <c r="DK121" s="863"/>
      <c r="DL121" s="863">
        <v>660</v>
      </c>
      <c r="DM121" s="863"/>
      <c r="DN121" s="863"/>
      <c r="DO121" s="863"/>
      <c r="DP121" s="863"/>
      <c r="DQ121" s="863">
        <v>548</v>
      </c>
      <c r="DR121" s="863"/>
      <c r="DS121" s="863"/>
      <c r="DT121" s="863"/>
      <c r="DU121" s="863"/>
      <c r="DV121" s="840">
        <v>0</v>
      </c>
      <c r="DW121" s="840"/>
      <c r="DX121" s="840"/>
      <c r="DY121" s="840"/>
      <c r="DZ121" s="841"/>
    </row>
    <row r="122" spans="1:130" s="248" customFormat="1" ht="26.25" customHeight="1" x14ac:dyDescent="0.15">
      <c r="A122" s="866"/>
      <c r="B122" s="867"/>
      <c r="C122" s="870" t="s">
        <v>457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394</v>
      </c>
      <c r="AB122" s="826"/>
      <c r="AC122" s="826"/>
      <c r="AD122" s="826"/>
      <c r="AE122" s="827"/>
      <c r="AF122" s="828" t="s">
        <v>394</v>
      </c>
      <c r="AG122" s="826"/>
      <c r="AH122" s="826"/>
      <c r="AI122" s="826"/>
      <c r="AJ122" s="827"/>
      <c r="AK122" s="828" t="s">
        <v>394</v>
      </c>
      <c r="AL122" s="826"/>
      <c r="AM122" s="826"/>
      <c r="AN122" s="826"/>
      <c r="AO122" s="827"/>
      <c r="AP122" s="873" t="s">
        <v>394</v>
      </c>
      <c r="AQ122" s="874"/>
      <c r="AR122" s="874"/>
      <c r="AS122" s="874"/>
      <c r="AT122" s="875"/>
      <c r="AU122" s="935"/>
      <c r="AV122" s="936"/>
      <c r="AW122" s="936"/>
      <c r="AX122" s="936"/>
      <c r="AY122" s="937"/>
      <c r="AZ122" s="928" t="s">
        <v>481</v>
      </c>
      <c r="BA122" s="929"/>
      <c r="BB122" s="929"/>
      <c r="BC122" s="929"/>
      <c r="BD122" s="929"/>
      <c r="BE122" s="929"/>
      <c r="BF122" s="929"/>
      <c r="BG122" s="929"/>
      <c r="BH122" s="929"/>
      <c r="BI122" s="929"/>
      <c r="BJ122" s="929"/>
      <c r="BK122" s="929"/>
      <c r="BL122" s="929"/>
      <c r="BM122" s="929"/>
      <c r="BN122" s="929"/>
      <c r="BO122" s="929"/>
      <c r="BP122" s="930"/>
      <c r="BQ122" s="931">
        <v>40177514</v>
      </c>
      <c r="BR122" s="894"/>
      <c r="BS122" s="894"/>
      <c r="BT122" s="894"/>
      <c r="BU122" s="894"/>
      <c r="BV122" s="894">
        <v>39279057</v>
      </c>
      <c r="BW122" s="894"/>
      <c r="BX122" s="894"/>
      <c r="BY122" s="894"/>
      <c r="BZ122" s="894"/>
      <c r="CA122" s="894">
        <v>38872992</v>
      </c>
      <c r="CB122" s="894"/>
      <c r="CC122" s="894"/>
      <c r="CD122" s="894"/>
      <c r="CE122" s="894"/>
      <c r="CF122" s="895">
        <v>187.1</v>
      </c>
      <c r="CG122" s="896"/>
      <c r="CH122" s="896"/>
      <c r="CI122" s="896"/>
      <c r="CJ122" s="896"/>
      <c r="CK122" s="918"/>
      <c r="CL122" s="904"/>
      <c r="CM122" s="904"/>
      <c r="CN122" s="904"/>
      <c r="CO122" s="905"/>
      <c r="CP122" s="884" t="s">
        <v>482</v>
      </c>
      <c r="CQ122" s="885"/>
      <c r="CR122" s="885"/>
      <c r="CS122" s="885"/>
      <c r="CT122" s="885"/>
      <c r="CU122" s="885"/>
      <c r="CV122" s="885"/>
      <c r="CW122" s="885"/>
      <c r="CX122" s="885"/>
      <c r="CY122" s="885"/>
      <c r="CZ122" s="885"/>
      <c r="DA122" s="885"/>
      <c r="DB122" s="885"/>
      <c r="DC122" s="885"/>
      <c r="DD122" s="885"/>
      <c r="DE122" s="885"/>
      <c r="DF122" s="886"/>
      <c r="DG122" s="862" t="s">
        <v>394</v>
      </c>
      <c r="DH122" s="863"/>
      <c r="DI122" s="863"/>
      <c r="DJ122" s="863"/>
      <c r="DK122" s="863"/>
      <c r="DL122" s="863" t="s">
        <v>469</v>
      </c>
      <c r="DM122" s="863"/>
      <c r="DN122" s="863"/>
      <c r="DO122" s="863"/>
      <c r="DP122" s="863"/>
      <c r="DQ122" s="863" t="s">
        <v>394</v>
      </c>
      <c r="DR122" s="863"/>
      <c r="DS122" s="863"/>
      <c r="DT122" s="863"/>
      <c r="DU122" s="863"/>
      <c r="DV122" s="840" t="s">
        <v>394</v>
      </c>
      <c r="DW122" s="840"/>
      <c r="DX122" s="840"/>
      <c r="DY122" s="840"/>
      <c r="DZ122" s="841"/>
    </row>
    <row r="123" spans="1:130" s="248" customFormat="1" ht="26.25" customHeight="1" x14ac:dyDescent="0.15">
      <c r="A123" s="866"/>
      <c r="B123" s="867"/>
      <c r="C123" s="870" t="s">
        <v>464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394</v>
      </c>
      <c r="AB123" s="826"/>
      <c r="AC123" s="826"/>
      <c r="AD123" s="826"/>
      <c r="AE123" s="827"/>
      <c r="AF123" s="828" t="s">
        <v>471</v>
      </c>
      <c r="AG123" s="826"/>
      <c r="AH123" s="826"/>
      <c r="AI123" s="826"/>
      <c r="AJ123" s="827"/>
      <c r="AK123" s="828" t="s">
        <v>394</v>
      </c>
      <c r="AL123" s="826"/>
      <c r="AM123" s="826"/>
      <c r="AN123" s="826"/>
      <c r="AO123" s="827"/>
      <c r="AP123" s="873" t="s">
        <v>469</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483</v>
      </c>
      <c r="BP123" s="927"/>
      <c r="BQ123" s="881">
        <v>60293877</v>
      </c>
      <c r="BR123" s="882"/>
      <c r="BS123" s="882"/>
      <c r="BT123" s="882"/>
      <c r="BU123" s="882"/>
      <c r="BV123" s="882">
        <v>60024724</v>
      </c>
      <c r="BW123" s="882"/>
      <c r="BX123" s="882"/>
      <c r="BY123" s="882"/>
      <c r="BZ123" s="882"/>
      <c r="CA123" s="882">
        <v>59688437</v>
      </c>
      <c r="CB123" s="882"/>
      <c r="CC123" s="882"/>
      <c r="CD123" s="882"/>
      <c r="CE123" s="882"/>
      <c r="CF123" s="792"/>
      <c r="CG123" s="793"/>
      <c r="CH123" s="793"/>
      <c r="CI123" s="793"/>
      <c r="CJ123" s="883"/>
      <c r="CK123" s="918"/>
      <c r="CL123" s="904"/>
      <c r="CM123" s="904"/>
      <c r="CN123" s="904"/>
      <c r="CO123" s="905"/>
      <c r="CP123" s="884" t="s">
        <v>484</v>
      </c>
      <c r="CQ123" s="885"/>
      <c r="CR123" s="885"/>
      <c r="CS123" s="885"/>
      <c r="CT123" s="885"/>
      <c r="CU123" s="885"/>
      <c r="CV123" s="885"/>
      <c r="CW123" s="885"/>
      <c r="CX123" s="885"/>
      <c r="CY123" s="885"/>
      <c r="CZ123" s="885"/>
      <c r="DA123" s="885"/>
      <c r="DB123" s="885"/>
      <c r="DC123" s="885"/>
      <c r="DD123" s="885"/>
      <c r="DE123" s="885"/>
      <c r="DF123" s="886"/>
      <c r="DG123" s="825" t="s">
        <v>469</v>
      </c>
      <c r="DH123" s="826"/>
      <c r="DI123" s="826"/>
      <c r="DJ123" s="826"/>
      <c r="DK123" s="827"/>
      <c r="DL123" s="828" t="s">
        <v>394</v>
      </c>
      <c r="DM123" s="826"/>
      <c r="DN123" s="826"/>
      <c r="DO123" s="826"/>
      <c r="DP123" s="827"/>
      <c r="DQ123" s="828" t="s">
        <v>469</v>
      </c>
      <c r="DR123" s="826"/>
      <c r="DS123" s="826"/>
      <c r="DT123" s="826"/>
      <c r="DU123" s="827"/>
      <c r="DV123" s="873" t="s">
        <v>394</v>
      </c>
      <c r="DW123" s="874"/>
      <c r="DX123" s="874"/>
      <c r="DY123" s="874"/>
      <c r="DZ123" s="875"/>
    </row>
    <row r="124" spans="1:130" s="248" customFormat="1" ht="26.25" customHeight="1" thickBot="1" x14ac:dyDescent="0.2">
      <c r="A124" s="866"/>
      <c r="B124" s="867"/>
      <c r="C124" s="870" t="s">
        <v>467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394</v>
      </c>
      <c r="AB124" s="826"/>
      <c r="AC124" s="826"/>
      <c r="AD124" s="826"/>
      <c r="AE124" s="827"/>
      <c r="AF124" s="828" t="s">
        <v>394</v>
      </c>
      <c r="AG124" s="826"/>
      <c r="AH124" s="826"/>
      <c r="AI124" s="826"/>
      <c r="AJ124" s="827"/>
      <c r="AK124" s="828" t="s">
        <v>394</v>
      </c>
      <c r="AL124" s="826"/>
      <c r="AM124" s="826"/>
      <c r="AN124" s="826"/>
      <c r="AO124" s="827"/>
      <c r="AP124" s="873" t="s">
        <v>394</v>
      </c>
      <c r="AQ124" s="874"/>
      <c r="AR124" s="874"/>
      <c r="AS124" s="874"/>
      <c r="AT124" s="875"/>
      <c r="AU124" s="876" t="s">
        <v>485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15.1</v>
      </c>
      <c r="BR124" s="880"/>
      <c r="BS124" s="880"/>
      <c r="BT124" s="880"/>
      <c r="BU124" s="880"/>
      <c r="BV124" s="880">
        <v>12.3</v>
      </c>
      <c r="BW124" s="880"/>
      <c r="BX124" s="880"/>
      <c r="BY124" s="880"/>
      <c r="BZ124" s="880"/>
      <c r="CA124" s="880">
        <v>5.4</v>
      </c>
      <c r="CB124" s="880"/>
      <c r="CC124" s="880"/>
      <c r="CD124" s="880"/>
      <c r="CE124" s="880"/>
      <c r="CF124" s="770"/>
      <c r="CG124" s="771"/>
      <c r="CH124" s="771"/>
      <c r="CI124" s="771"/>
      <c r="CJ124" s="911"/>
      <c r="CK124" s="919"/>
      <c r="CL124" s="919"/>
      <c r="CM124" s="919"/>
      <c r="CN124" s="919"/>
      <c r="CO124" s="920"/>
      <c r="CP124" s="884" t="s">
        <v>486</v>
      </c>
      <c r="CQ124" s="885"/>
      <c r="CR124" s="885"/>
      <c r="CS124" s="885"/>
      <c r="CT124" s="885"/>
      <c r="CU124" s="885"/>
      <c r="CV124" s="885"/>
      <c r="CW124" s="885"/>
      <c r="CX124" s="885"/>
      <c r="CY124" s="885"/>
      <c r="CZ124" s="885"/>
      <c r="DA124" s="885"/>
      <c r="DB124" s="885"/>
      <c r="DC124" s="885"/>
      <c r="DD124" s="885"/>
      <c r="DE124" s="885"/>
      <c r="DF124" s="886"/>
      <c r="DG124" s="808" t="s">
        <v>487</v>
      </c>
      <c r="DH124" s="809"/>
      <c r="DI124" s="809"/>
      <c r="DJ124" s="809"/>
      <c r="DK124" s="810"/>
      <c r="DL124" s="811" t="s">
        <v>390</v>
      </c>
      <c r="DM124" s="809"/>
      <c r="DN124" s="809"/>
      <c r="DO124" s="809"/>
      <c r="DP124" s="810"/>
      <c r="DQ124" s="811" t="s">
        <v>487</v>
      </c>
      <c r="DR124" s="809"/>
      <c r="DS124" s="809"/>
      <c r="DT124" s="809"/>
      <c r="DU124" s="810"/>
      <c r="DV124" s="897" t="s">
        <v>390</v>
      </c>
      <c r="DW124" s="898"/>
      <c r="DX124" s="898"/>
      <c r="DY124" s="898"/>
      <c r="DZ124" s="899"/>
    </row>
    <row r="125" spans="1:130" s="248" customFormat="1" ht="26.25" customHeight="1" x14ac:dyDescent="0.15">
      <c r="A125" s="866"/>
      <c r="B125" s="867"/>
      <c r="C125" s="870" t="s">
        <v>470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390</v>
      </c>
      <c r="AB125" s="826"/>
      <c r="AC125" s="826"/>
      <c r="AD125" s="826"/>
      <c r="AE125" s="827"/>
      <c r="AF125" s="828" t="s">
        <v>413</v>
      </c>
      <c r="AG125" s="826"/>
      <c r="AH125" s="826"/>
      <c r="AI125" s="826"/>
      <c r="AJ125" s="827"/>
      <c r="AK125" s="828" t="s">
        <v>488</v>
      </c>
      <c r="AL125" s="826"/>
      <c r="AM125" s="826"/>
      <c r="AN125" s="826"/>
      <c r="AO125" s="827"/>
      <c r="AP125" s="873" t="s">
        <v>413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489</v>
      </c>
      <c r="CL125" s="901"/>
      <c r="CM125" s="901"/>
      <c r="CN125" s="901"/>
      <c r="CO125" s="902"/>
      <c r="CP125" s="909" t="s">
        <v>490</v>
      </c>
      <c r="CQ125" s="854"/>
      <c r="CR125" s="854"/>
      <c r="CS125" s="854"/>
      <c r="CT125" s="854"/>
      <c r="CU125" s="854"/>
      <c r="CV125" s="854"/>
      <c r="CW125" s="854"/>
      <c r="CX125" s="854"/>
      <c r="CY125" s="854"/>
      <c r="CZ125" s="854"/>
      <c r="DA125" s="854"/>
      <c r="DB125" s="854"/>
      <c r="DC125" s="854"/>
      <c r="DD125" s="854"/>
      <c r="DE125" s="854"/>
      <c r="DF125" s="855"/>
      <c r="DG125" s="910" t="s">
        <v>390</v>
      </c>
      <c r="DH125" s="891"/>
      <c r="DI125" s="891"/>
      <c r="DJ125" s="891"/>
      <c r="DK125" s="891"/>
      <c r="DL125" s="891" t="s">
        <v>488</v>
      </c>
      <c r="DM125" s="891"/>
      <c r="DN125" s="891"/>
      <c r="DO125" s="891"/>
      <c r="DP125" s="891"/>
      <c r="DQ125" s="891" t="s">
        <v>413</v>
      </c>
      <c r="DR125" s="891"/>
      <c r="DS125" s="891"/>
      <c r="DT125" s="891"/>
      <c r="DU125" s="891"/>
      <c r="DV125" s="892" t="s">
        <v>491</v>
      </c>
      <c r="DW125" s="892"/>
      <c r="DX125" s="892"/>
      <c r="DY125" s="892"/>
      <c r="DZ125" s="893"/>
    </row>
    <row r="126" spans="1:130" s="248" customFormat="1" ht="26.25" customHeight="1" thickBot="1" x14ac:dyDescent="0.2">
      <c r="A126" s="866"/>
      <c r="B126" s="867"/>
      <c r="C126" s="870" t="s">
        <v>473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491</v>
      </c>
      <c r="AB126" s="826"/>
      <c r="AC126" s="826"/>
      <c r="AD126" s="826"/>
      <c r="AE126" s="827"/>
      <c r="AF126" s="828" t="s">
        <v>487</v>
      </c>
      <c r="AG126" s="826"/>
      <c r="AH126" s="826"/>
      <c r="AI126" s="826"/>
      <c r="AJ126" s="827"/>
      <c r="AK126" s="828" t="s">
        <v>127</v>
      </c>
      <c r="AL126" s="826"/>
      <c r="AM126" s="826"/>
      <c r="AN126" s="826"/>
      <c r="AO126" s="827"/>
      <c r="AP126" s="873" t="s">
        <v>492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493</v>
      </c>
      <c r="CQ126" s="796"/>
      <c r="CR126" s="796"/>
      <c r="CS126" s="796"/>
      <c r="CT126" s="796"/>
      <c r="CU126" s="796"/>
      <c r="CV126" s="796"/>
      <c r="CW126" s="796"/>
      <c r="CX126" s="796"/>
      <c r="CY126" s="796"/>
      <c r="CZ126" s="796"/>
      <c r="DA126" s="796"/>
      <c r="DB126" s="796"/>
      <c r="DC126" s="796"/>
      <c r="DD126" s="796"/>
      <c r="DE126" s="796"/>
      <c r="DF126" s="797"/>
      <c r="DG126" s="862" t="s">
        <v>413</v>
      </c>
      <c r="DH126" s="863"/>
      <c r="DI126" s="863"/>
      <c r="DJ126" s="863"/>
      <c r="DK126" s="863"/>
      <c r="DL126" s="863" t="s">
        <v>127</v>
      </c>
      <c r="DM126" s="863"/>
      <c r="DN126" s="863"/>
      <c r="DO126" s="863"/>
      <c r="DP126" s="863"/>
      <c r="DQ126" s="863" t="s">
        <v>487</v>
      </c>
      <c r="DR126" s="863"/>
      <c r="DS126" s="863"/>
      <c r="DT126" s="863"/>
      <c r="DU126" s="863"/>
      <c r="DV126" s="840" t="s">
        <v>491</v>
      </c>
      <c r="DW126" s="840"/>
      <c r="DX126" s="840"/>
      <c r="DY126" s="840"/>
      <c r="DZ126" s="841"/>
    </row>
    <row r="127" spans="1:130" s="248" customFormat="1" ht="26.25" customHeight="1" x14ac:dyDescent="0.15">
      <c r="A127" s="868"/>
      <c r="B127" s="869"/>
      <c r="C127" s="887" t="s">
        <v>494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413</v>
      </c>
      <c r="AB127" s="826"/>
      <c r="AC127" s="826"/>
      <c r="AD127" s="826"/>
      <c r="AE127" s="827"/>
      <c r="AF127" s="828" t="s">
        <v>487</v>
      </c>
      <c r="AG127" s="826"/>
      <c r="AH127" s="826"/>
      <c r="AI127" s="826"/>
      <c r="AJ127" s="827"/>
      <c r="AK127" s="828" t="s">
        <v>495</v>
      </c>
      <c r="AL127" s="826"/>
      <c r="AM127" s="826"/>
      <c r="AN127" s="826"/>
      <c r="AO127" s="827"/>
      <c r="AP127" s="873" t="s">
        <v>413</v>
      </c>
      <c r="AQ127" s="874"/>
      <c r="AR127" s="874"/>
      <c r="AS127" s="874"/>
      <c r="AT127" s="875"/>
      <c r="AU127" s="284"/>
      <c r="AV127" s="284"/>
      <c r="AW127" s="284"/>
      <c r="AX127" s="890" t="s">
        <v>496</v>
      </c>
      <c r="AY127" s="858"/>
      <c r="AZ127" s="858"/>
      <c r="BA127" s="858"/>
      <c r="BB127" s="858"/>
      <c r="BC127" s="858"/>
      <c r="BD127" s="858"/>
      <c r="BE127" s="859"/>
      <c r="BF127" s="857" t="s">
        <v>497</v>
      </c>
      <c r="BG127" s="858"/>
      <c r="BH127" s="858"/>
      <c r="BI127" s="858"/>
      <c r="BJ127" s="858"/>
      <c r="BK127" s="858"/>
      <c r="BL127" s="859"/>
      <c r="BM127" s="857" t="s">
        <v>498</v>
      </c>
      <c r="BN127" s="858"/>
      <c r="BO127" s="858"/>
      <c r="BP127" s="858"/>
      <c r="BQ127" s="858"/>
      <c r="BR127" s="858"/>
      <c r="BS127" s="859"/>
      <c r="BT127" s="857" t="s">
        <v>499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500</v>
      </c>
      <c r="CQ127" s="796"/>
      <c r="CR127" s="796"/>
      <c r="CS127" s="796"/>
      <c r="CT127" s="796"/>
      <c r="CU127" s="796"/>
      <c r="CV127" s="796"/>
      <c r="CW127" s="796"/>
      <c r="CX127" s="796"/>
      <c r="CY127" s="796"/>
      <c r="CZ127" s="796"/>
      <c r="DA127" s="796"/>
      <c r="DB127" s="796"/>
      <c r="DC127" s="796"/>
      <c r="DD127" s="796"/>
      <c r="DE127" s="796"/>
      <c r="DF127" s="797"/>
      <c r="DG127" s="862" t="s">
        <v>413</v>
      </c>
      <c r="DH127" s="863"/>
      <c r="DI127" s="863"/>
      <c r="DJ127" s="863"/>
      <c r="DK127" s="863"/>
      <c r="DL127" s="863" t="s">
        <v>501</v>
      </c>
      <c r="DM127" s="863"/>
      <c r="DN127" s="863"/>
      <c r="DO127" s="863"/>
      <c r="DP127" s="863"/>
      <c r="DQ127" s="863" t="s">
        <v>127</v>
      </c>
      <c r="DR127" s="863"/>
      <c r="DS127" s="863"/>
      <c r="DT127" s="863"/>
      <c r="DU127" s="863"/>
      <c r="DV127" s="840" t="s">
        <v>413</v>
      </c>
      <c r="DW127" s="840"/>
      <c r="DX127" s="840"/>
      <c r="DY127" s="840"/>
      <c r="DZ127" s="841"/>
    </row>
    <row r="128" spans="1:130" s="248" customFormat="1" ht="26.25" customHeight="1" thickBot="1" x14ac:dyDescent="0.2">
      <c r="A128" s="842" t="s">
        <v>502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503</v>
      </c>
      <c r="X128" s="844"/>
      <c r="Y128" s="844"/>
      <c r="Z128" s="845"/>
      <c r="AA128" s="846">
        <v>921223</v>
      </c>
      <c r="AB128" s="847"/>
      <c r="AC128" s="847"/>
      <c r="AD128" s="847"/>
      <c r="AE128" s="848"/>
      <c r="AF128" s="849">
        <v>902988</v>
      </c>
      <c r="AG128" s="847"/>
      <c r="AH128" s="847"/>
      <c r="AI128" s="847"/>
      <c r="AJ128" s="848"/>
      <c r="AK128" s="849">
        <v>902040</v>
      </c>
      <c r="AL128" s="847"/>
      <c r="AM128" s="847"/>
      <c r="AN128" s="847"/>
      <c r="AO128" s="848"/>
      <c r="AP128" s="850"/>
      <c r="AQ128" s="851"/>
      <c r="AR128" s="851"/>
      <c r="AS128" s="851"/>
      <c r="AT128" s="852"/>
      <c r="AU128" s="284"/>
      <c r="AV128" s="284"/>
      <c r="AW128" s="284"/>
      <c r="AX128" s="853" t="s">
        <v>504</v>
      </c>
      <c r="AY128" s="854"/>
      <c r="AZ128" s="854"/>
      <c r="BA128" s="854"/>
      <c r="BB128" s="854"/>
      <c r="BC128" s="854"/>
      <c r="BD128" s="854"/>
      <c r="BE128" s="855"/>
      <c r="BF128" s="832" t="s">
        <v>495</v>
      </c>
      <c r="BG128" s="833"/>
      <c r="BH128" s="833"/>
      <c r="BI128" s="833"/>
      <c r="BJ128" s="833"/>
      <c r="BK128" s="833"/>
      <c r="BL128" s="856"/>
      <c r="BM128" s="832">
        <v>12.16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505</v>
      </c>
      <c r="CQ128" s="774"/>
      <c r="CR128" s="774"/>
      <c r="CS128" s="774"/>
      <c r="CT128" s="774"/>
      <c r="CU128" s="774"/>
      <c r="CV128" s="774"/>
      <c r="CW128" s="774"/>
      <c r="CX128" s="774"/>
      <c r="CY128" s="774"/>
      <c r="CZ128" s="774"/>
      <c r="DA128" s="774"/>
      <c r="DB128" s="774"/>
      <c r="DC128" s="774"/>
      <c r="DD128" s="774"/>
      <c r="DE128" s="774"/>
      <c r="DF128" s="775"/>
      <c r="DG128" s="836">
        <v>47</v>
      </c>
      <c r="DH128" s="837"/>
      <c r="DI128" s="837"/>
      <c r="DJ128" s="837"/>
      <c r="DK128" s="837"/>
      <c r="DL128" s="837">
        <v>87</v>
      </c>
      <c r="DM128" s="837"/>
      <c r="DN128" s="837"/>
      <c r="DO128" s="837"/>
      <c r="DP128" s="837"/>
      <c r="DQ128" s="837">
        <v>131</v>
      </c>
      <c r="DR128" s="837"/>
      <c r="DS128" s="837"/>
      <c r="DT128" s="837"/>
      <c r="DU128" s="837"/>
      <c r="DV128" s="838">
        <v>0</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506</v>
      </c>
      <c r="X129" s="823"/>
      <c r="Y129" s="823"/>
      <c r="Z129" s="824"/>
      <c r="AA129" s="825">
        <v>22934691</v>
      </c>
      <c r="AB129" s="826"/>
      <c r="AC129" s="826"/>
      <c r="AD129" s="826"/>
      <c r="AE129" s="827"/>
      <c r="AF129" s="828">
        <v>23192798</v>
      </c>
      <c r="AG129" s="826"/>
      <c r="AH129" s="826"/>
      <c r="AI129" s="826"/>
      <c r="AJ129" s="827"/>
      <c r="AK129" s="828">
        <v>23841483</v>
      </c>
      <c r="AL129" s="826"/>
      <c r="AM129" s="826"/>
      <c r="AN129" s="826"/>
      <c r="AO129" s="827"/>
      <c r="AP129" s="829"/>
      <c r="AQ129" s="830"/>
      <c r="AR129" s="830"/>
      <c r="AS129" s="830"/>
      <c r="AT129" s="831"/>
      <c r="AU129" s="286"/>
      <c r="AV129" s="286"/>
      <c r="AW129" s="286"/>
      <c r="AX129" s="795" t="s">
        <v>507</v>
      </c>
      <c r="AY129" s="796"/>
      <c r="AZ129" s="796"/>
      <c r="BA129" s="796"/>
      <c r="BB129" s="796"/>
      <c r="BC129" s="796"/>
      <c r="BD129" s="796"/>
      <c r="BE129" s="797"/>
      <c r="BF129" s="815" t="s">
        <v>495</v>
      </c>
      <c r="BG129" s="816"/>
      <c r="BH129" s="816"/>
      <c r="BI129" s="816"/>
      <c r="BJ129" s="816"/>
      <c r="BK129" s="816"/>
      <c r="BL129" s="817"/>
      <c r="BM129" s="815">
        <v>17.16</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509</v>
      </c>
      <c r="X130" s="823"/>
      <c r="Y130" s="823"/>
      <c r="Z130" s="824"/>
      <c r="AA130" s="825">
        <v>3146732</v>
      </c>
      <c r="AB130" s="826"/>
      <c r="AC130" s="826"/>
      <c r="AD130" s="826"/>
      <c r="AE130" s="827"/>
      <c r="AF130" s="828">
        <v>3093840</v>
      </c>
      <c r="AG130" s="826"/>
      <c r="AH130" s="826"/>
      <c r="AI130" s="826"/>
      <c r="AJ130" s="827"/>
      <c r="AK130" s="828">
        <v>3061854</v>
      </c>
      <c r="AL130" s="826"/>
      <c r="AM130" s="826"/>
      <c r="AN130" s="826"/>
      <c r="AO130" s="827"/>
      <c r="AP130" s="829"/>
      <c r="AQ130" s="830"/>
      <c r="AR130" s="830"/>
      <c r="AS130" s="830"/>
      <c r="AT130" s="831"/>
      <c r="AU130" s="286"/>
      <c r="AV130" s="286"/>
      <c r="AW130" s="286"/>
      <c r="AX130" s="795" t="s">
        <v>510</v>
      </c>
      <c r="AY130" s="796"/>
      <c r="AZ130" s="796"/>
      <c r="BA130" s="796"/>
      <c r="BB130" s="796"/>
      <c r="BC130" s="796"/>
      <c r="BD130" s="796"/>
      <c r="BE130" s="797"/>
      <c r="BF130" s="798">
        <v>4.7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511</v>
      </c>
      <c r="X131" s="806"/>
      <c r="Y131" s="806"/>
      <c r="Z131" s="807"/>
      <c r="AA131" s="808">
        <v>19787959</v>
      </c>
      <c r="AB131" s="809"/>
      <c r="AC131" s="809"/>
      <c r="AD131" s="809"/>
      <c r="AE131" s="810"/>
      <c r="AF131" s="811">
        <v>20098958</v>
      </c>
      <c r="AG131" s="809"/>
      <c r="AH131" s="809"/>
      <c r="AI131" s="809"/>
      <c r="AJ131" s="810"/>
      <c r="AK131" s="811">
        <v>20779629</v>
      </c>
      <c r="AL131" s="809"/>
      <c r="AM131" s="809"/>
      <c r="AN131" s="809"/>
      <c r="AO131" s="810"/>
      <c r="AP131" s="812"/>
      <c r="AQ131" s="813"/>
      <c r="AR131" s="813"/>
      <c r="AS131" s="813"/>
      <c r="AT131" s="814"/>
      <c r="AU131" s="286"/>
      <c r="AV131" s="286"/>
      <c r="AW131" s="286"/>
      <c r="AX131" s="773" t="s">
        <v>512</v>
      </c>
      <c r="AY131" s="774"/>
      <c r="AZ131" s="774"/>
      <c r="BA131" s="774"/>
      <c r="BB131" s="774"/>
      <c r="BC131" s="774"/>
      <c r="BD131" s="774"/>
      <c r="BE131" s="775"/>
      <c r="BF131" s="776">
        <v>5.4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514</v>
      </c>
      <c r="W132" s="786"/>
      <c r="X132" s="786"/>
      <c r="Y132" s="786"/>
      <c r="Z132" s="787"/>
      <c r="AA132" s="788">
        <v>6.2883645550000002</v>
      </c>
      <c r="AB132" s="789"/>
      <c r="AC132" s="789"/>
      <c r="AD132" s="789"/>
      <c r="AE132" s="790"/>
      <c r="AF132" s="791">
        <v>4.3664651670000003</v>
      </c>
      <c r="AG132" s="789"/>
      <c r="AH132" s="789"/>
      <c r="AI132" s="789"/>
      <c r="AJ132" s="790"/>
      <c r="AK132" s="791">
        <v>3.5508526159999998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515</v>
      </c>
      <c r="W133" s="765"/>
      <c r="X133" s="765"/>
      <c r="Y133" s="765"/>
      <c r="Z133" s="766"/>
      <c r="AA133" s="767">
        <v>7.6</v>
      </c>
      <c r="AB133" s="768"/>
      <c r="AC133" s="768"/>
      <c r="AD133" s="768"/>
      <c r="AE133" s="769"/>
      <c r="AF133" s="767">
        <v>5.9</v>
      </c>
      <c r="AG133" s="768"/>
      <c r="AH133" s="768"/>
      <c r="AI133" s="768"/>
      <c r="AJ133" s="769"/>
      <c r="AK133" s="767">
        <v>4.7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1zUHsk8JQNGtE/atXgjO6+jpt/5HkwwL/m6gbMeH8iWmq4coT7ZFOxuN4JZ1qWdHSh0ULGFpkQAclyEO6F/sw==" saltValue="q8zQS2uOInVABElXWgtg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qk7ALgP51H9u3apTlD5OTzFLZIs3iYDa/+4BZzFwfAJml02JTDX7bNmSFss1sHsV0Ue7bsgj29mVs5oFWsz9w==" saltValue="FVkTHWBxFlKqOggls9ka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K1eqL0Fz5XkPIXJFCEX+WjwkU6QNUUCHyTeGpyWIDlz0LDNLCtrIYHzBVdzpBHjVsbEEfX7Rf2VZttLW7CIew==" saltValue="888mJ121a29pnVp/fcs/I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524</v>
      </c>
      <c r="AL9" s="1190"/>
      <c r="AM9" s="1190"/>
      <c r="AN9" s="1191"/>
      <c r="AO9" s="314">
        <v>6339770</v>
      </c>
      <c r="AP9" s="314">
        <v>57579</v>
      </c>
      <c r="AQ9" s="315">
        <v>61284</v>
      </c>
      <c r="AR9" s="316">
        <v>-6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525</v>
      </c>
      <c r="AL10" s="1190"/>
      <c r="AM10" s="1190"/>
      <c r="AN10" s="1191"/>
      <c r="AO10" s="317">
        <v>1337853</v>
      </c>
      <c r="AP10" s="317">
        <v>12151</v>
      </c>
      <c r="AQ10" s="318">
        <v>4056</v>
      </c>
      <c r="AR10" s="319">
        <v>199.6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526</v>
      </c>
      <c r="AL11" s="1190"/>
      <c r="AM11" s="1190"/>
      <c r="AN11" s="1191"/>
      <c r="AO11" s="317">
        <v>44991</v>
      </c>
      <c r="AP11" s="317">
        <v>409</v>
      </c>
      <c r="AQ11" s="318">
        <v>604</v>
      </c>
      <c r="AR11" s="319">
        <v>-32.299999999999997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527</v>
      </c>
      <c r="AL12" s="1190"/>
      <c r="AM12" s="1190"/>
      <c r="AN12" s="1191"/>
      <c r="AO12" s="317" t="s">
        <v>528</v>
      </c>
      <c r="AP12" s="317" t="s">
        <v>528</v>
      </c>
      <c r="AQ12" s="318">
        <v>21</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529</v>
      </c>
      <c r="AL13" s="1190"/>
      <c r="AM13" s="1190"/>
      <c r="AN13" s="1191"/>
      <c r="AO13" s="317">
        <v>486867</v>
      </c>
      <c r="AP13" s="317">
        <v>4422</v>
      </c>
      <c r="AQ13" s="318">
        <v>2509</v>
      </c>
      <c r="AR13" s="319">
        <v>76.2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530</v>
      </c>
      <c r="AL14" s="1190"/>
      <c r="AM14" s="1190"/>
      <c r="AN14" s="1191"/>
      <c r="AO14" s="317">
        <v>60382</v>
      </c>
      <c r="AP14" s="317">
        <v>548</v>
      </c>
      <c r="AQ14" s="318">
        <v>1157</v>
      </c>
      <c r="AR14" s="319">
        <v>-52.6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531</v>
      </c>
      <c r="AL15" s="1193"/>
      <c r="AM15" s="1193"/>
      <c r="AN15" s="1194"/>
      <c r="AO15" s="317">
        <v>-359886</v>
      </c>
      <c r="AP15" s="317">
        <v>-3269</v>
      </c>
      <c r="AQ15" s="318">
        <v>-4228</v>
      </c>
      <c r="AR15" s="319">
        <v>-22.7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7909977</v>
      </c>
      <c r="AP16" s="317">
        <v>71840</v>
      </c>
      <c r="AQ16" s="318">
        <v>65402</v>
      </c>
      <c r="AR16" s="319">
        <v>9.8000000000000007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536</v>
      </c>
      <c r="AL21" s="1196"/>
      <c r="AM21" s="1196"/>
      <c r="AN21" s="1197"/>
      <c r="AO21" s="330">
        <v>5.34</v>
      </c>
      <c r="AP21" s="331">
        <v>6.06</v>
      </c>
      <c r="AQ21" s="332">
        <v>-0.72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537</v>
      </c>
      <c r="AL22" s="1196"/>
      <c r="AM22" s="1196"/>
      <c r="AN22" s="1197"/>
      <c r="AO22" s="335">
        <v>101.1</v>
      </c>
      <c r="AP22" s="336">
        <v>99.2</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541</v>
      </c>
      <c r="AL32" s="1179"/>
      <c r="AM32" s="1179"/>
      <c r="AN32" s="1180"/>
      <c r="AO32" s="345">
        <v>3395813</v>
      </c>
      <c r="AP32" s="345">
        <v>30841</v>
      </c>
      <c r="AQ32" s="346">
        <v>32044</v>
      </c>
      <c r="AR32" s="347">
        <v>-3.8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542</v>
      </c>
      <c r="AL33" s="1179"/>
      <c r="AM33" s="1179"/>
      <c r="AN33" s="1180"/>
      <c r="AO33" s="345" t="s">
        <v>528</v>
      </c>
      <c r="AP33" s="345" t="s">
        <v>528</v>
      </c>
      <c r="AQ33" s="346">
        <v>6</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543</v>
      </c>
      <c r="AL34" s="1179"/>
      <c r="AM34" s="1179"/>
      <c r="AN34" s="1180"/>
      <c r="AO34" s="345" t="s">
        <v>528</v>
      </c>
      <c r="AP34" s="345" t="s">
        <v>528</v>
      </c>
      <c r="AQ34" s="346">
        <v>29</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544</v>
      </c>
      <c r="AL35" s="1179"/>
      <c r="AM35" s="1179"/>
      <c r="AN35" s="1180"/>
      <c r="AO35" s="345">
        <v>1185535</v>
      </c>
      <c r="AP35" s="345">
        <v>10767</v>
      </c>
      <c r="AQ35" s="346">
        <v>6008</v>
      </c>
      <c r="AR35" s="347">
        <v>79.2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545</v>
      </c>
      <c r="AL36" s="1179"/>
      <c r="AM36" s="1179"/>
      <c r="AN36" s="1180"/>
      <c r="AO36" s="345">
        <v>120400</v>
      </c>
      <c r="AP36" s="345">
        <v>1093</v>
      </c>
      <c r="AQ36" s="346">
        <v>1138</v>
      </c>
      <c r="AR36" s="347">
        <v>-4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546</v>
      </c>
      <c r="AL37" s="1179"/>
      <c r="AM37" s="1179"/>
      <c r="AN37" s="1180"/>
      <c r="AO37" s="345" t="s">
        <v>528</v>
      </c>
      <c r="AP37" s="345" t="s">
        <v>528</v>
      </c>
      <c r="AQ37" s="346">
        <v>852</v>
      </c>
      <c r="AR37" s="347" t="s">
        <v>528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547</v>
      </c>
      <c r="AL38" s="1176"/>
      <c r="AM38" s="1176"/>
      <c r="AN38" s="1177"/>
      <c r="AO38" s="348" t="s">
        <v>528</v>
      </c>
      <c r="AP38" s="348" t="s">
        <v>528</v>
      </c>
      <c r="AQ38" s="349">
        <v>2</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548</v>
      </c>
      <c r="AL39" s="1176"/>
      <c r="AM39" s="1176"/>
      <c r="AN39" s="1177"/>
      <c r="AO39" s="345">
        <v>-902040</v>
      </c>
      <c r="AP39" s="345">
        <v>-8192</v>
      </c>
      <c r="AQ39" s="346">
        <v>-6316</v>
      </c>
      <c r="AR39" s="347">
        <v>29.7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549</v>
      </c>
      <c r="AL40" s="1179"/>
      <c r="AM40" s="1179"/>
      <c r="AN40" s="1180"/>
      <c r="AO40" s="345">
        <v>-3061854</v>
      </c>
      <c r="AP40" s="345">
        <v>-27808</v>
      </c>
      <c r="AQ40" s="346">
        <v>-26078</v>
      </c>
      <c r="AR40" s="347">
        <v>6.6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737854</v>
      </c>
      <c r="AP41" s="345">
        <v>6701</v>
      </c>
      <c r="AQ41" s="346">
        <v>7686</v>
      </c>
      <c r="AR41" s="347">
        <v>-12.8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519</v>
      </c>
      <c r="AN49" s="1186" t="s">
        <v>553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1150844</v>
      </c>
      <c r="AN51" s="367">
        <v>10155</v>
      </c>
      <c r="AO51" s="368">
        <v>-52.3</v>
      </c>
      <c r="AP51" s="369">
        <v>40879</v>
      </c>
      <c r="AQ51" s="370">
        <v>-7.7</v>
      </c>
      <c r="AR51" s="371">
        <v>-44.6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860032</v>
      </c>
      <c r="AN52" s="375">
        <v>7589</v>
      </c>
      <c r="AO52" s="376">
        <v>-27.1</v>
      </c>
      <c r="AP52" s="377">
        <v>24087</v>
      </c>
      <c r="AQ52" s="378">
        <v>-7.9</v>
      </c>
      <c r="AR52" s="379">
        <v>-19.2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1657195</v>
      </c>
      <c r="AN53" s="367">
        <v>14702</v>
      </c>
      <c r="AO53" s="368">
        <v>44.8</v>
      </c>
      <c r="AP53" s="369">
        <v>42651</v>
      </c>
      <c r="AQ53" s="370">
        <v>4.3</v>
      </c>
      <c r="AR53" s="371">
        <v>40.5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981027</v>
      </c>
      <c r="AN54" s="375">
        <v>8703</v>
      </c>
      <c r="AO54" s="376">
        <v>14.7</v>
      </c>
      <c r="AP54" s="377">
        <v>22675</v>
      </c>
      <c r="AQ54" s="378">
        <v>-5.9</v>
      </c>
      <c r="AR54" s="379">
        <v>20.6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2281691</v>
      </c>
      <c r="AN55" s="367">
        <v>20380</v>
      </c>
      <c r="AO55" s="368">
        <v>38.6</v>
      </c>
      <c r="AP55" s="369">
        <v>43226</v>
      </c>
      <c r="AQ55" s="370">
        <v>1.3</v>
      </c>
      <c r="AR55" s="371">
        <v>37.299999999999997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1324300</v>
      </c>
      <c r="AN56" s="375">
        <v>11829</v>
      </c>
      <c r="AO56" s="376">
        <v>35.9</v>
      </c>
      <c r="AP56" s="377">
        <v>22622</v>
      </c>
      <c r="AQ56" s="378">
        <v>-0.2</v>
      </c>
      <c r="AR56" s="379">
        <v>36.1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2367770</v>
      </c>
      <c r="AN57" s="367">
        <v>21323</v>
      </c>
      <c r="AO57" s="368">
        <v>4.5999999999999996</v>
      </c>
      <c r="AP57" s="369">
        <v>42836</v>
      </c>
      <c r="AQ57" s="370">
        <v>-0.9</v>
      </c>
      <c r="AR57" s="371">
        <v>5.5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1721780</v>
      </c>
      <c r="AN58" s="375">
        <v>15506</v>
      </c>
      <c r="AO58" s="376">
        <v>31.1</v>
      </c>
      <c r="AP58" s="377">
        <v>22936</v>
      </c>
      <c r="AQ58" s="378">
        <v>1.4</v>
      </c>
      <c r="AR58" s="379">
        <v>29.7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2278871</v>
      </c>
      <c r="AN59" s="367">
        <v>20697</v>
      </c>
      <c r="AO59" s="368">
        <v>-2.9</v>
      </c>
      <c r="AP59" s="369">
        <v>44161</v>
      </c>
      <c r="AQ59" s="370">
        <v>3.1</v>
      </c>
      <c r="AR59" s="371">
        <v>-6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987170</v>
      </c>
      <c r="AN60" s="375">
        <v>8966</v>
      </c>
      <c r="AO60" s="376">
        <v>-42.2</v>
      </c>
      <c r="AP60" s="377">
        <v>23644</v>
      </c>
      <c r="AQ60" s="378">
        <v>3.1</v>
      </c>
      <c r="AR60" s="379">
        <v>-45.3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1947274</v>
      </c>
      <c r="AN61" s="382">
        <v>17451</v>
      </c>
      <c r="AO61" s="383">
        <v>6.6</v>
      </c>
      <c r="AP61" s="384">
        <v>42751</v>
      </c>
      <c r="AQ61" s="385">
        <v>0</v>
      </c>
      <c r="AR61" s="371">
        <v>6.6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1174862</v>
      </c>
      <c r="AN62" s="375">
        <v>10519</v>
      </c>
      <c r="AO62" s="376">
        <v>2.5</v>
      </c>
      <c r="AP62" s="377">
        <v>23193</v>
      </c>
      <c r="AQ62" s="378">
        <v>-1.9</v>
      </c>
      <c r="AR62" s="379">
        <v>4.4000000000000004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DX3J+ln6zQbvjUFwIMKdKyjW8YLL4bf5AudfXXoP3v5VLPred7n61wkixxN7QRvm5TD3770ugQsIT8EzRxUJQ==" saltValue="5aoYyx8eIb7IkYe26A6db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7IoXFfUcrp76kY0eyo18BEYo2kg0sUKsOZ5WUF8uQ0DjTgXOEbKivFibsKtbQvqnA0CdQlHlK9GWZoyImBLesw==" saltValue="OueyBOVoQULQHU6jeg4U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e3CootkFMbfJkcUevKJ3RpKfeK8iBiM2yzV2VwFkkvxvHNjOnKBqgpj3XGMjP/7X3/F7WK8V9sFW0PDlJ4m9Ew==" saltValue="Qi5ipDo7RxG5zvN8M0BH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0" t="s">
        <v>3</v>
      </c>
      <c r="D47" s="1200"/>
      <c r="E47" s="1201"/>
      <c r="F47" s="11">
        <v>16.38</v>
      </c>
      <c r="G47" s="12">
        <v>15.93</v>
      </c>
      <c r="H47" s="12">
        <v>15.78</v>
      </c>
      <c r="I47" s="12">
        <v>15.85</v>
      </c>
      <c r="J47" s="13">
        <v>16.5</v>
      </c>
    </row>
    <row r="48" spans="2:10" ht="57.75" customHeight="1" x14ac:dyDescent="0.15">
      <c r="B48" s="14"/>
      <c r="C48" s="1202" t="s">
        <v>4</v>
      </c>
      <c r="D48" s="1202"/>
      <c r="E48" s="1203"/>
      <c r="F48" s="15">
        <v>2.35</v>
      </c>
      <c r="G48" s="16">
        <v>0.26</v>
      </c>
      <c r="H48" s="16">
        <v>0.25</v>
      </c>
      <c r="I48" s="16">
        <v>1.54</v>
      </c>
      <c r="J48" s="17">
        <v>0.43</v>
      </c>
    </row>
    <row r="49" spans="2:10" ht="57.75" customHeight="1" thickBot="1" x14ac:dyDescent="0.2">
      <c r="B49" s="18"/>
      <c r="C49" s="1204" t="s">
        <v>5</v>
      </c>
      <c r="D49" s="1204"/>
      <c r="E49" s="1205"/>
      <c r="F49" s="19">
        <v>1.0900000000000001</v>
      </c>
      <c r="G49" s="20" t="s">
        <v>574</v>
      </c>
      <c r="H49" s="20" t="s">
        <v>575</v>
      </c>
      <c r="I49" s="20">
        <v>1.54</v>
      </c>
      <c r="J49" s="21">
        <v>0.01</v>
      </c>
    </row>
    <row r="50" spans="2:10" ht="13.5" customHeight="1" x14ac:dyDescent="0.15"/>
  </sheetData>
  <sheetProtection algorithmName="SHA-512" hashValue="xgyVM1Hh17Oft4hnKubQ0aPATgNIEdrRyRwDJHfGsVhSOROg0U3bfJLC31OwiO5DcXMpg7vtRaqbZ2BCem8Psw==" saltValue="xYWYQQJ9+ER5KALEUsRO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2022-03-10T04:42:55Z</cp:lastPrinted>
  <dcterms:created xsi:type="dcterms:W3CDTF">2022-02-02T05:53:19Z</dcterms:created>
  <dcterms:modified xsi:type="dcterms:W3CDTF">2022-09-28T10:09:15Z</dcterms:modified>
  <cp:category/>
</cp:coreProperties>
</file>